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ltares-my.sharepoint.com/personal/sophie_derodahusman_deltares_nl/Documents/Thesis/3 - Other/Wedstrijdsecretaris Hou Stand/"/>
    </mc:Choice>
  </mc:AlternateContent>
  <xr:revisionPtr revIDLastSave="18" documentId="8_{4876AC96-24EF-485A-90A8-8AC87DEB5996}" xr6:coauthVersionLast="41" xr6:coauthVersionMax="45" xr10:uidLastSave="{54DA6448-B4F1-47D3-9670-5BE73C701B55}"/>
  <bookViews>
    <workbookView xWindow="-120" yWindow="-120" windowWidth="20730" windowHeight="11160" xr2:uid="{56A8234B-9AA9-4059-90F6-54904F3433F8}"/>
  </bookViews>
  <sheets>
    <sheet name="Blad1" sheetId="1" r:id="rId1"/>
  </sheets>
  <definedNames>
    <definedName name="_xlnm.Print_Titles" localSheetId="0">Blad1!$1:$1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1" l="1"/>
  <c r="K3" i="1"/>
  <c r="K12" i="1"/>
  <c r="K11" i="1"/>
  <c r="K9" i="1"/>
  <c r="K8" i="1" l="1"/>
  <c r="K7" i="1"/>
  <c r="K6" i="1"/>
  <c r="K5" i="1"/>
  <c r="K4" i="1"/>
  <c r="K2" i="1"/>
</calcChain>
</file>

<file path=xl/sharedStrings.xml><?xml version="1.0" encoding="utf-8"?>
<sst xmlns="http://schemas.openxmlformats.org/spreadsheetml/2006/main" count="483" uniqueCount="83">
  <si>
    <t>Datum</t>
  </si>
  <si>
    <t>Tijd</t>
  </si>
  <si>
    <t>Team thuis</t>
  </si>
  <si>
    <t>Team uit</t>
  </si>
  <si>
    <t>Sporthal</t>
  </si>
  <si>
    <t>Team scheidsrechter</t>
  </si>
  <si>
    <t>Naam scheidsrechter</t>
  </si>
  <si>
    <t>Opmerkingen</t>
  </si>
  <si>
    <t>Fusion Rotterdam HR 3</t>
  </si>
  <si>
    <t>Hou Stand HR 1</t>
  </si>
  <si>
    <t>Team</t>
  </si>
  <si>
    <t>Aantal x scheids</t>
  </si>
  <si>
    <t>Hou Stand DR 1</t>
  </si>
  <si>
    <t>RVC/Libanon '50 DR 1</t>
  </si>
  <si>
    <t>DR 1</t>
  </si>
  <si>
    <t>Hou Stand XR 7</t>
  </si>
  <si>
    <t>V.V.Nissewaard XR 2</t>
  </si>
  <si>
    <t>HR 1</t>
  </si>
  <si>
    <t>Fusion Rotterdam DR 1</t>
  </si>
  <si>
    <t>Hou Stand DR 2</t>
  </si>
  <si>
    <t>XR 1</t>
  </si>
  <si>
    <t>Hou Stand XR 3</t>
  </si>
  <si>
    <t>ONA XR 1</t>
  </si>
  <si>
    <t>XR 2</t>
  </si>
  <si>
    <t>DVO XR 1</t>
  </si>
  <si>
    <t>Hou Stand XR 2</t>
  </si>
  <si>
    <t>XR 3</t>
  </si>
  <si>
    <t>V.V.Nissewaard XR 1</t>
  </si>
  <si>
    <t>Hou Stand XR 5</t>
  </si>
  <si>
    <t>XR 4</t>
  </si>
  <si>
    <t>RVC/Libanon '50 DR 4</t>
  </si>
  <si>
    <t>XR 5</t>
  </si>
  <si>
    <t>Hou Stand XR 6</t>
  </si>
  <si>
    <t>XR 6</t>
  </si>
  <si>
    <t>Hou Stand XR 1</t>
  </si>
  <si>
    <t>RVC/Libanon '50 XR 2</t>
  </si>
  <si>
    <t>Erasmus Volley DR 1</t>
  </si>
  <si>
    <t>Voleco XR 2</t>
  </si>
  <si>
    <t>Switch'89 XR 2</t>
  </si>
  <si>
    <t>Kriekel DR 1</t>
  </si>
  <si>
    <t>Spirit DR 1</t>
  </si>
  <si>
    <t>Volley2B XR 4</t>
  </si>
  <si>
    <t>RVC/Libanon '50 XR 4</t>
  </si>
  <si>
    <t>Volley Voorne XR 1</t>
  </si>
  <si>
    <t>Volley2B XR 3</t>
  </si>
  <si>
    <t>Hou Stand XR 4</t>
  </si>
  <si>
    <t>VV van Amen textieldruk XR 2</t>
  </si>
  <si>
    <t>Fusion Rotterdam XR 1</t>
  </si>
  <si>
    <t>Switch'89 HR 1</t>
  </si>
  <si>
    <t>Volley2B XR 2</t>
  </si>
  <si>
    <t>Erasmus Volley DR 3</t>
  </si>
  <si>
    <t>Erasmus Volley XR 1</t>
  </si>
  <si>
    <t>VOIO '72 HR 2</t>
  </si>
  <si>
    <t>Erasmus Volley XR 5</t>
  </si>
  <si>
    <t>Erasmus Volley XR 2</t>
  </si>
  <si>
    <t>Intermezzo HR 2</t>
  </si>
  <si>
    <t>Switch'89 XR 1</t>
  </si>
  <si>
    <t>RVC/Libanon '50 XR 1</t>
  </si>
  <si>
    <t>Erasmus Volley DR 5</t>
  </si>
  <si>
    <t>Yum DR 1</t>
  </si>
  <si>
    <t>Erasmus Volley DR 2</t>
  </si>
  <si>
    <t>Volley Zuid HR 1</t>
  </si>
  <si>
    <t>Astrea XR 4</t>
  </si>
  <si>
    <t>RVC/Libanon '50 DR 2</t>
  </si>
  <si>
    <t>Yum XR 2</t>
  </si>
  <si>
    <t>Volley2B XR 1</t>
  </si>
  <si>
    <t>Spirit DR 2</t>
  </si>
  <si>
    <t>City Bril Krimpen HR 1</t>
  </si>
  <si>
    <t>Erasmus Volley XR 9</t>
  </si>
  <si>
    <t>RVC/Libanon '50 DR 3</t>
  </si>
  <si>
    <t>Erasmus Volley XR 10</t>
  </si>
  <si>
    <t>Erasmus Volley XR 8</t>
  </si>
  <si>
    <t>Erasmus Volley DR 4</t>
  </si>
  <si>
    <t>Volley Zuid DR 1</t>
  </si>
  <si>
    <t>VOIO '72 XR 1</t>
  </si>
  <si>
    <t>Bernisse DR 1</t>
  </si>
  <si>
    <t>Next Volley Dordrecht HR 1</t>
  </si>
  <si>
    <t>Hou Stand XR 8</t>
  </si>
  <si>
    <t>X</t>
  </si>
  <si>
    <t>XR 7</t>
  </si>
  <si>
    <t>XR 8</t>
  </si>
  <si>
    <t>DR 2</t>
  </si>
  <si>
    <t xml:space="preserve">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</si>
</sst>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4" fillId="0" borderId="0"/>
  </cellStyleXfs>
  <cellXfs count="37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/>
    <xf numFmtId="0" fontId="2" fillId="0" borderId="0" xfId="2"/>
    <xf numFmtId="0" fontId="0" fillId="0" borderId="0" xfId="0" applyAlignment="1">
      <alignment horizontal="center"/>
    </xf>
    <xf numFmtId="0" fontId="1" fillId="0" borderId="0" xfId="0" applyFont="1"/>
    <xf numFmtId="0" fontId="4" fillId="0" borderId="0" xfId="2" applyFont="1"/>
    <xf numFmtId="0" fontId="2" fillId="0" borderId="0" xfId="2" applyFill="1"/>
    <xf numFmtId="0" fontId="5" fillId="0" borderId="0" xfId="0" applyFont="1"/>
    <xf numFmtId="0" fontId="3" fillId="0" borderId="0" xfId="2" applyFont="1" applyFill="1"/>
    <xf numFmtId="0" fontId="3" fillId="0" borderId="0" xfId="1" applyFont="1" applyAlignment="1">
      <alignment horizontal="right"/>
    </xf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0" fillId="0" borderId="0" xfId="0" applyNumberFormat="1" applyAlignment="1"/>
    <xf numFmtId="20" fontId="0" fillId="0" borderId="0" xfId="0" applyNumberFormat="1"/>
    <xf numFmtId="20" fontId="5" fillId="0" borderId="0" xfId="0" applyNumberFormat="1" applyFont="1"/>
    <xf numFmtId="0" fontId="5" fillId="0" borderId="0" xfId="0" applyFont="1" applyAlignment="1">
      <alignment horizontal="center"/>
    </xf>
    <xf numFmtId="0" fontId="3" fillId="0" borderId="0" xfId="2" applyFont="1"/>
    <xf numFmtId="0" fontId="6" fillId="0" borderId="0" xfId="0" applyFont="1" applyAlignment="1">
      <alignment horizontal="center"/>
    </xf>
    <xf numFmtId="0" fontId="6" fillId="0" borderId="0" xfId="0" applyFont="1"/>
    <xf numFmtId="164" fontId="0" fillId="0" borderId="0" xfId="0" applyNumberFormat="1"/>
    <xf numFmtId="164" fontId="5" fillId="0" borderId="0" xfId="0" applyNumberFormat="1" applyFont="1"/>
    <xf numFmtId="164" fontId="7" fillId="0" borderId="0" xfId="0" applyNumberFormat="1" applyFont="1"/>
    <xf numFmtId="20" fontId="7" fillId="0" borderId="0" xfId="0" applyNumberFormat="1" applyFont="1"/>
    <xf numFmtId="0" fontId="7" fillId="0" borderId="0" xfId="0" applyFont="1"/>
    <xf numFmtId="0" fontId="8" fillId="0" borderId="0" xfId="2" applyFont="1" applyFill="1"/>
    <xf numFmtId="0" fontId="7" fillId="0" borderId="0" xfId="0" applyFont="1" applyAlignment="1">
      <alignment horizontal="center"/>
    </xf>
    <xf numFmtId="164" fontId="1" fillId="0" borderId="0" xfId="0" applyNumberFormat="1" applyFont="1"/>
    <xf numFmtId="20" fontId="1" fillId="0" borderId="0" xfId="0" applyNumberFormat="1" applyFont="1"/>
    <xf numFmtId="0" fontId="9" fillId="0" borderId="0" xfId="2" applyFont="1" applyFill="1"/>
    <xf numFmtId="0" fontId="1" fillId="0" borderId="0" xfId="0" applyFont="1" applyAlignment="1">
      <alignment horizontal="center"/>
    </xf>
    <xf numFmtId="0" fontId="10" fillId="0" borderId="0" xfId="0" applyFont="1"/>
    <xf numFmtId="164" fontId="11" fillId="0" borderId="0" xfId="0" applyNumberFormat="1" applyFont="1"/>
    <xf numFmtId="20" fontId="11" fillId="0" borderId="0" xfId="0" applyNumberFormat="1" applyFont="1"/>
    <xf numFmtId="0" fontId="11" fillId="0" borderId="0" xfId="0" applyFont="1"/>
    <xf numFmtId="0" fontId="12" fillId="0" borderId="0" xfId="2" applyFont="1" applyFill="1"/>
    <xf numFmtId="0" fontId="11" fillId="0" borderId="0" xfId="0" applyFont="1" applyAlignment="1">
      <alignment horizontal="center"/>
    </xf>
  </cellXfs>
  <cellStyles count="4">
    <cellStyle name="Normal" xfId="0" builtinId="0"/>
    <cellStyle name="Normal 2" xfId="1" xr:uid="{22FFB033-D0C2-48E5-AC88-03B95D642A6E}"/>
    <cellStyle name="Normal 3" xfId="3" xr:uid="{4BF1A345-9D92-44D6-9F1E-4E49CDCF4AE8}"/>
    <cellStyle name="Standaard 2" xfId="2" xr:uid="{D87F09D7-0790-4CC3-818E-611051DEA148}"/>
  </cellStyles>
  <dxfs count="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5" formatCode="hh:mm"/>
      <alignment horizontal="right" vertical="bottom" textRotation="0" wrapText="0" indent="0" justifyLastLine="0" shrinkToFit="0" readingOrder="0"/>
    </dxf>
    <dxf>
      <numFmt numFmtId="164" formatCode="[$-F800]dddd\,\ mmmm\ dd\,\ yyyy"/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D9A1B5-0016-4817-B07D-3E4E67DBB496}" name="Tabel1" displayName="Tabel1" ref="A1:H155" totalsRowShown="0" headerRowDxfId="4" headerRowCellStyle="Normal 2">
  <autoFilter ref="A1:H155" xr:uid="{95C93B61-B9C7-4E37-9F29-5140EAA73013}"/>
  <sortState xmlns:xlrd2="http://schemas.microsoft.com/office/spreadsheetml/2017/richdata2" ref="A2:H155">
    <sortCondition ref="A1:A155"/>
  </sortState>
  <tableColumns count="8">
    <tableColumn id="1" xr3:uid="{AD80CE67-EBE7-4AA5-BC74-962B70F36777}" name="Datum" dataDxfId="3" dataCellStyle="Standaard 2"/>
    <tableColumn id="2" xr3:uid="{E6E4CEEA-CC39-4054-A0B0-A1204C994CDB}" name="Tijd" dataDxfId="2" dataCellStyle="Standaard 2"/>
    <tableColumn id="3" xr3:uid="{F0D65D93-FF93-4A61-977B-7C3452CCE52C}" name="Team thuis" dataCellStyle="Standaard 2"/>
    <tableColumn id="4" xr3:uid="{A71B009F-E392-4E9F-8F43-58793D264F9E}" name="Team uit" dataCellStyle="Standaard 2"/>
    <tableColumn id="5" xr3:uid="{E843701A-46F9-4EBD-9F47-DDB8326A1E1D}" name="Sporthal" dataCellStyle="Standaard 2"/>
    <tableColumn id="6" xr3:uid="{13FA5AB3-0418-4A27-8289-086444B1DFAD}" name="Team scheidsrechter" dataDxfId="1"/>
    <tableColumn id="7" xr3:uid="{2F569FD3-A173-44CF-A713-11302436E3ED}" name="Naam scheidsrechter" dataDxfId="0"/>
    <tableColumn id="8" xr3:uid="{B08BA988-124E-4009-842D-906B15828BF3}" name="Opmerkingen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2B38E-C690-434D-9EE6-EE4946E13EED}">
  <sheetPr>
    <pageSetUpPr fitToPage="1"/>
  </sheetPr>
  <dimension ref="A1:L155"/>
  <sheetViews>
    <sheetView tabSelected="1" zoomScale="85" zoomScaleNormal="85" workbookViewId="0">
      <selection activeCell="A104" sqref="A104"/>
    </sheetView>
  </sheetViews>
  <sheetFormatPr defaultRowHeight="15" x14ac:dyDescent="0.25"/>
  <cols>
    <col min="1" max="1" width="31.42578125" style="13" customWidth="1"/>
    <col min="2" max="2" width="8.7109375" style="11"/>
    <col min="3" max="3" width="27" customWidth="1"/>
    <col min="4" max="4" width="27.85546875" bestFit="1" customWidth="1"/>
    <col min="5" max="5" width="42.5703125" hidden="1" customWidth="1"/>
    <col min="6" max="6" width="21.42578125" style="4" customWidth="1"/>
    <col min="7" max="7" width="21.7109375" style="4" customWidth="1"/>
    <col min="8" max="8" width="47.85546875" bestFit="1" customWidth="1"/>
  </cols>
  <sheetData>
    <row r="1" spans="1:12" x14ac:dyDescent="0.25">
      <c r="A1" s="12" t="s">
        <v>0</v>
      </c>
      <c r="B1" s="10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J1" t="s">
        <v>10</v>
      </c>
      <c r="K1" t="s">
        <v>11</v>
      </c>
    </row>
    <row r="2" spans="1:12" x14ac:dyDescent="0.25">
      <c r="A2" s="20">
        <v>44091</v>
      </c>
      <c r="B2" s="14">
        <v>0.8125</v>
      </c>
      <c r="C2" t="s">
        <v>8</v>
      </c>
      <c r="D2" t="s">
        <v>9</v>
      </c>
      <c r="E2" s="7"/>
      <c r="F2" s="4" t="s">
        <v>78</v>
      </c>
      <c r="J2" t="s">
        <v>14</v>
      </c>
      <c r="K2">
        <f>COUNTIF(Tabel1[Team scheidsrechter],"DR 1")</f>
        <v>7</v>
      </c>
    </row>
    <row r="3" spans="1:12" x14ac:dyDescent="0.25">
      <c r="A3" s="21">
        <v>44091</v>
      </c>
      <c r="B3" s="15">
        <v>0.875</v>
      </c>
      <c r="C3" s="8" t="s">
        <v>21</v>
      </c>
      <c r="D3" s="8" t="s">
        <v>22</v>
      </c>
      <c r="E3" s="9"/>
      <c r="F3" s="16" t="s">
        <v>20</v>
      </c>
      <c r="G3" s="16"/>
      <c r="H3" s="8"/>
      <c r="J3" t="s">
        <v>81</v>
      </c>
      <c r="K3">
        <f>COUNTIF(Tabel1[Team scheidsrechter],"DR 2")</f>
        <v>6</v>
      </c>
    </row>
    <row r="4" spans="1:12" x14ac:dyDescent="0.25">
      <c r="A4" s="27">
        <v>44092</v>
      </c>
      <c r="B4" s="28">
        <v>0.84375</v>
      </c>
      <c r="C4" s="5" t="s">
        <v>24</v>
      </c>
      <c r="D4" s="5" t="s">
        <v>25</v>
      </c>
      <c r="E4" s="29"/>
      <c r="F4" s="30" t="s">
        <v>78</v>
      </c>
      <c r="J4" t="s">
        <v>17</v>
      </c>
      <c r="K4">
        <f>COUNTIF(Tabel1[Team scheidsrechter],"HR 1")</f>
        <v>8</v>
      </c>
    </row>
    <row r="5" spans="1:12" x14ac:dyDescent="0.25">
      <c r="A5" s="20">
        <v>44096</v>
      </c>
      <c r="B5" s="14">
        <v>0.86458333333575998</v>
      </c>
      <c r="C5" t="s">
        <v>22</v>
      </c>
      <c r="D5" t="s">
        <v>45</v>
      </c>
      <c r="E5" s="7"/>
      <c r="F5" s="4" t="s">
        <v>78</v>
      </c>
      <c r="J5" t="s">
        <v>20</v>
      </c>
      <c r="K5">
        <f>COUNTIF(Tabel1[Team scheidsrechter],"XR 1")</f>
        <v>8</v>
      </c>
    </row>
    <row r="6" spans="1:12" x14ac:dyDescent="0.25">
      <c r="A6" s="20">
        <v>44097</v>
      </c>
      <c r="B6" s="14">
        <v>0.875</v>
      </c>
      <c r="C6" t="s">
        <v>27</v>
      </c>
      <c r="D6" t="s">
        <v>32</v>
      </c>
      <c r="E6" s="7"/>
      <c r="F6" s="4" t="s">
        <v>78</v>
      </c>
      <c r="J6" t="s">
        <v>23</v>
      </c>
      <c r="K6">
        <f>COUNTIF(Tabel1[Team scheidsrechter],"XR 2")</f>
        <v>8</v>
      </c>
    </row>
    <row r="7" spans="1:12" x14ac:dyDescent="0.25">
      <c r="A7" s="21">
        <v>44098</v>
      </c>
      <c r="B7" s="15">
        <v>0.8125</v>
      </c>
      <c r="C7" s="8" t="s">
        <v>19</v>
      </c>
      <c r="D7" s="8" t="s">
        <v>30</v>
      </c>
      <c r="E7" s="9"/>
      <c r="F7" s="16" t="s">
        <v>14</v>
      </c>
      <c r="G7" s="16"/>
      <c r="H7" s="8"/>
      <c r="J7" t="s">
        <v>26</v>
      </c>
      <c r="K7">
        <f>COUNTIF(Tabel1[Team scheidsrechter],"XR 3")</f>
        <v>8</v>
      </c>
    </row>
    <row r="8" spans="1:12" x14ac:dyDescent="0.25">
      <c r="A8" s="21">
        <v>44098</v>
      </c>
      <c r="B8" s="15">
        <v>0.8125</v>
      </c>
      <c r="C8" s="8" t="s">
        <v>15</v>
      </c>
      <c r="D8" s="8" t="s">
        <v>77</v>
      </c>
      <c r="E8" s="8"/>
      <c r="F8" s="18" t="s">
        <v>29</v>
      </c>
      <c r="G8" s="18"/>
      <c r="H8" s="19"/>
      <c r="J8" t="s">
        <v>29</v>
      </c>
      <c r="K8">
        <f>COUNTIF(Tabel1[Team scheidsrechter],"XR 4")</f>
        <v>7</v>
      </c>
    </row>
    <row r="9" spans="1:12" x14ac:dyDescent="0.25">
      <c r="A9" s="21">
        <v>44098</v>
      </c>
      <c r="B9" s="15">
        <v>0.875</v>
      </c>
      <c r="C9" s="8" t="s">
        <v>34</v>
      </c>
      <c r="D9" s="8" t="s">
        <v>35</v>
      </c>
      <c r="E9" s="9"/>
      <c r="F9" s="16" t="s">
        <v>17</v>
      </c>
      <c r="G9" s="16"/>
      <c r="H9" s="8"/>
      <c r="J9" t="s">
        <v>31</v>
      </c>
      <c r="K9">
        <f>COUNTIF(Tabel1[Team scheidsrechter],"XR 5")</f>
        <v>7</v>
      </c>
    </row>
    <row r="10" spans="1:12" x14ac:dyDescent="0.25">
      <c r="A10" s="20">
        <v>44099</v>
      </c>
      <c r="B10" s="14">
        <v>0.88541666666424002</v>
      </c>
      <c r="C10" t="s">
        <v>37</v>
      </c>
      <c r="D10" t="s">
        <v>21</v>
      </c>
      <c r="E10" s="7"/>
      <c r="F10" s="4" t="s">
        <v>78</v>
      </c>
      <c r="J10" t="s">
        <v>33</v>
      </c>
      <c r="K10">
        <f>COUNTIF(Tabel1[Team scheidsrechter],"XR 6")</f>
        <v>7</v>
      </c>
    </row>
    <row r="11" spans="1:12" x14ac:dyDescent="0.25">
      <c r="A11" s="20">
        <v>44104</v>
      </c>
      <c r="B11" s="14">
        <v>0.84375</v>
      </c>
      <c r="C11" t="s">
        <v>38</v>
      </c>
      <c r="D11" t="s">
        <v>15</v>
      </c>
      <c r="E11" s="7"/>
      <c r="F11" s="4" t="s">
        <v>78</v>
      </c>
      <c r="J11" t="s">
        <v>79</v>
      </c>
      <c r="K11">
        <f>COUNTIF(Tabel1[Team scheidsrechter],"XR 7")</f>
        <v>8</v>
      </c>
    </row>
    <row r="12" spans="1:12" x14ac:dyDescent="0.25">
      <c r="A12" s="32">
        <v>44104</v>
      </c>
      <c r="B12" s="33">
        <v>0.85416666666424002</v>
      </c>
      <c r="C12" s="34" t="s">
        <v>39</v>
      </c>
      <c r="D12" s="34" t="s">
        <v>19</v>
      </c>
      <c r="E12" s="35"/>
      <c r="F12" s="36" t="s">
        <v>78</v>
      </c>
      <c r="G12" s="36"/>
      <c r="H12" s="34"/>
      <c r="J12" s="31" t="s">
        <v>80</v>
      </c>
      <c r="K12" s="31">
        <f>COUNTIF(Tabel1[Team scheidsrechter],"XR 8")</f>
        <v>8</v>
      </c>
      <c r="L12" s="5"/>
    </row>
    <row r="13" spans="1:12" s="5" customFormat="1" x14ac:dyDescent="0.25">
      <c r="A13" s="21">
        <v>44105</v>
      </c>
      <c r="B13" s="15">
        <v>0.8125</v>
      </c>
      <c r="C13" s="8" t="s">
        <v>12</v>
      </c>
      <c r="D13" s="8" t="s">
        <v>40</v>
      </c>
      <c r="E13" s="9"/>
      <c r="F13" s="16" t="s">
        <v>81</v>
      </c>
      <c r="G13" s="16"/>
      <c r="H13" s="8"/>
    </row>
    <row r="14" spans="1:12" x14ac:dyDescent="0.25">
      <c r="A14" s="21">
        <v>44105</v>
      </c>
      <c r="B14" s="15">
        <v>0.8125</v>
      </c>
      <c r="C14" s="8" t="s">
        <v>77</v>
      </c>
      <c r="D14" s="8" t="s">
        <v>41</v>
      </c>
      <c r="E14" s="9"/>
      <c r="F14" s="16" t="s">
        <v>33</v>
      </c>
      <c r="G14" s="16"/>
      <c r="H14" s="8"/>
    </row>
    <row r="15" spans="1:12" x14ac:dyDescent="0.25">
      <c r="A15" s="21">
        <v>44105</v>
      </c>
      <c r="B15" s="15">
        <v>0.875</v>
      </c>
      <c r="C15" s="8" t="s">
        <v>25</v>
      </c>
      <c r="D15" s="8" t="s">
        <v>37</v>
      </c>
      <c r="E15" s="9"/>
      <c r="F15" s="16" t="s">
        <v>20</v>
      </c>
      <c r="G15" s="16"/>
      <c r="H15" s="8"/>
    </row>
    <row r="16" spans="1:12" x14ac:dyDescent="0.25">
      <c r="A16" s="20">
        <v>44105</v>
      </c>
      <c r="B16" s="14">
        <v>0.875</v>
      </c>
      <c r="C16" t="s">
        <v>42</v>
      </c>
      <c r="D16" t="s">
        <v>21</v>
      </c>
      <c r="E16" s="7"/>
      <c r="F16" s="4" t="s">
        <v>78</v>
      </c>
    </row>
    <row r="17" spans="1:8" x14ac:dyDescent="0.25">
      <c r="A17" s="20">
        <v>44106</v>
      </c>
      <c r="B17" s="14">
        <v>0.84375</v>
      </c>
      <c r="C17" t="s">
        <v>43</v>
      </c>
      <c r="D17" t="s">
        <v>34</v>
      </c>
      <c r="E17" s="3"/>
      <c r="F17" s="4" t="s">
        <v>78</v>
      </c>
    </row>
    <row r="18" spans="1:8" x14ac:dyDescent="0.25">
      <c r="A18" s="20">
        <v>44106</v>
      </c>
      <c r="B18" s="14">
        <v>0.875</v>
      </c>
      <c r="C18" t="s">
        <v>44</v>
      </c>
      <c r="D18" t="s">
        <v>28</v>
      </c>
      <c r="E18" s="7"/>
      <c r="F18" s="4" t="s">
        <v>78</v>
      </c>
    </row>
    <row r="19" spans="1:8" x14ac:dyDescent="0.25">
      <c r="A19" s="21">
        <v>44112</v>
      </c>
      <c r="B19" s="15">
        <v>0.8125</v>
      </c>
      <c r="C19" s="8" t="s">
        <v>45</v>
      </c>
      <c r="D19" s="8" t="s">
        <v>24</v>
      </c>
      <c r="E19" s="9"/>
      <c r="F19" s="16" t="s">
        <v>80</v>
      </c>
      <c r="G19" s="16"/>
      <c r="H19" s="8"/>
    </row>
    <row r="20" spans="1:8" x14ac:dyDescent="0.25">
      <c r="A20" s="21">
        <v>44112</v>
      </c>
      <c r="B20" s="15">
        <v>0.8125</v>
      </c>
      <c r="C20" s="8" t="s">
        <v>15</v>
      </c>
      <c r="D20" s="8" t="s">
        <v>46</v>
      </c>
      <c r="E20" s="9"/>
      <c r="F20" s="16" t="s">
        <v>81</v>
      </c>
      <c r="G20" s="16"/>
      <c r="H20" s="8"/>
    </row>
    <row r="21" spans="1:8" s="5" customFormat="1" x14ac:dyDescent="0.25">
      <c r="A21" s="20">
        <v>44112</v>
      </c>
      <c r="B21" s="14">
        <v>0.875</v>
      </c>
      <c r="C21" t="s">
        <v>47</v>
      </c>
      <c r="D21" t="s">
        <v>32</v>
      </c>
      <c r="E21" s="7"/>
      <c r="F21" s="4" t="s">
        <v>78</v>
      </c>
      <c r="G21" s="4"/>
      <c r="H21"/>
    </row>
    <row r="22" spans="1:8" x14ac:dyDescent="0.25">
      <c r="A22" s="21">
        <v>44112</v>
      </c>
      <c r="B22" s="15">
        <v>0.875</v>
      </c>
      <c r="C22" s="8" t="s">
        <v>9</v>
      </c>
      <c r="D22" s="8" t="s">
        <v>48</v>
      </c>
      <c r="E22" s="9"/>
      <c r="F22" s="16" t="s">
        <v>26</v>
      </c>
      <c r="G22" s="16"/>
      <c r="H22" s="8"/>
    </row>
    <row r="23" spans="1:8" x14ac:dyDescent="0.25">
      <c r="A23" s="21">
        <v>44112</v>
      </c>
      <c r="B23" s="15">
        <v>0.875</v>
      </c>
      <c r="C23" s="8" t="s">
        <v>34</v>
      </c>
      <c r="D23" s="8" t="s">
        <v>49</v>
      </c>
      <c r="E23" s="9"/>
      <c r="F23" s="16" t="s">
        <v>23</v>
      </c>
      <c r="G23" s="16"/>
      <c r="H23" s="8"/>
    </row>
    <row r="24" spans="1:8" x14ac:dyDescent="0.25">
      <c r="A24" s="20">
        <v>44112</v>
      </c>
      <c r="B24" s="14">
        <v>0.89583333333575998</v>
      </c>
      <c r="C24" t="s">
        <v>36</v>
      </c>
      <c r="D24" t="s">
        <v>12</v>
      </c>
      <c r="E24" s="3"/>
      <c r="F24" s="4" t="s">
        <v>78</v>
      </c>
    </row>
    <row r="25" spans="1:8" x14ac:dyDescent="0.25">
      <c r="A25" s="20">
        <v>44117</v>
      </c>
      <c r="B25" s="14">
        <v>0.86458333333575998</v>
      </c>
      <c r="C25" t="s">
        <v>22</v>
      </c>
      <c r="D25" t="s">
        <v>25</v>
      </c>
      <c r="E25" s="3"/>
      <c r="F25" s="4" t="s">
        <v>78</v>
      </c>
    </row>
    <row r="26" spans="1:8" x14ac:dyDescent="0.25">
      <c r="A26" s="20">
        <v>44118</v>
      </c>
      <c r="B26" s="14">
        <v>0.84375</v>
      </c>
      <c r="C26" t="s">
        <v>38</v>
      </c>
      <c r="D26" t="s">
        <v>77</v>
      </c>
      <c r="E26" s="7"/>
      <c r="F26" s="4" t="s">
        <v>78</v>
      </c>
    </row>
    <row r="27" spans="1:8" x14ac:dyDescent="0.25">
      <c r="A27" s="21">
        <v>44119</v>
      </c>
      <c r="B27" s="15">
        <v>0.8125</v>
      </c>
      <c r="C27" s="8" t="s">
        <v>19</v>
      </c>
      <c r="D27" s="8" t="s">
        <v>50</v>
      </c>
      <c r="E27" s="17"/>
      <c r="F27" s="16" t="s">
        <v>14</v>
      </c>
      <c r="G27" s="16"/>
      <c r="H27" s="8"/>
    </row>
    <row r="28" spans="1:8" s="8" customFormat="1" x14ac:dyDescent="0.25">
      <c r="A28" s="21">
        <v>44119</v>
      </c>
      <c r="B28" s="15">
        <v>0.8125</v>
      </c>
      <c r="C28" s="8" t="s">
        <v>45</v>
      </c>
      <c r="D28" s="8" t="s">
        <v>42</v>
      </c>
      <c r="E28" s="9"/>
      <c r="F28" s="16" t="s">
        <v>80</v>
      </c>
      <c r="G28" s="16"/>
    </row>
    <row r="29" spans="1:8" s="8" customFormat="1" x14ac:dyDescent="0.25">
      <c r="A29" s="21">
        <v>44119</v>
      </c>
      <c r="B29" s="15">
        <v>0.875</v>
      </c>
      <c r="C29" s="8" t="s">
        <v>9</v>
      </c>
      <c r="D29" s="8" t="s">
        <v>52</v>
      </c>
      <c r="E29" s="9"/>
      <c r="F29" s="16" t="s">
        <v>23</v>
      </c>
      <c r="G29" s="16"/>
    </row>
    <row r="30" spans="1:8" s="8" customFormat="1" x14ac:dyDescent="0.25">
      <c r="A30" s="21">
        <v>44119</v>
      </c>
      <c r="B30" s="15">
        <v>0.875</v>
      </c>
      <c r="C30" s="8" t="s">
        <v>21</v>
      </c>
      <c r="D30" s="8" t="s">
        <v>53</v>
      </c>
      <c r="E30" s="9"/>
      <c r="F30" s="16" t="s">
        <v>23</v>
      </c>
      <c r="G30" s="16"/>
    </row>
    <row r="31" spans="1:8" s="8" customFormat="1" x14ac:dyDescent="0.25">
      <c r="A31" s="20">
        <v>44119</v>
      </c>
      <c r="B31" s="14">
        <v>0.89583333333575998</v>
      </c>
      <c r="C31" t="s">
        <v>51</v>
      </c>
      <c r="D31" t="s">
        <v>34</v>
      </c>
      <c r="E31" s="3"/>
      <c r="F31" s="4" t="s">
        <v>82</v>
      </c>
      <c r="G31" s="4"/>
      <c r="H31"/>
    </row>
    <row r="32" spans="1:8" s="8" customFormat="1" x14ac:dyDescent="0.25">
      <c r="A32" s="20">
        <v>44126</v>
      </c>
      <c r="B32" s="14">
        <v>0.79166666666424002</v>
      </c>
      <c r="C32" t="s">
        <v>53</v>
      </c>
      <c r="D32" t="s">
        <v>45</v>
      </c>
      <c r="E32" s="7"/>
      <c r="F32" s="4" t="s">
        <v>78</v>
      </c>
      <c r="G32" s="4"/>
      <c r="H32"/>
    </row>
    <row r="33" spans="1:8" s="8" customFormat="1" x14ac:dyDescent="0.25">
      <c r="A33" s="21">
        <v>44126</v>
      </c>
      <c r="B33" s="15">
        <v>0.8125</v>
      </c>
      <c r="C33" s="8" t="s">
        <v>28</v>
      </c>
      <c r="D33" s="8" t="s">
        <v>32</v>
      </c>
      <c r="E33" s="9"/>
      <c r="F33" s="16" t="s">
        <v>79</v>
      </c>
      <c r="G33" s="16"/>
    </row>
    <row r="34" spans="1:8" s="8" customFormat="1" x14ac:dyDescent="0.25">
      <c r="A34" s="20">
        <v>44126</v>
      </c>
      <c r="B34" s="14">
        <v>0.875</v>
      </c>
      <c r="C34" t="s">
        <v>54</v>
      </c>
      <c r="D34" t="s">
        <v>34</v>
      </c>
      <c r="E34" s="7"/>
      <c r="F34" s="4" t="s">
        <v>78</v>
      </c>
      <c r="G34" s="4"/>
      <c r="H34"/>
    </row>
    <row r="35" spans="1:8" s="8" customFormat="1" x14ac:dyDescent="0.25">
      <c r="A35" s="21">
        <v>44126</v>
      </c>
      <c r="B35" s="15">
        <v>0.875</v>
      </c>
      <c r="C35" s="8" t="s">
        <v>9</v>
      </c>
      <c r="D35" s="8" t="s">
        <v>55</v>
      </c>
      <c r="E35" s="9"/>
      <c r="F35" s="16" t="s">
        <v>14</v>
      </c>
      <c r="G35" s="16"/>
    </row>
    <row r="36" spans="1:8" s="8" customFormat="1" x14ac:dyDescent="0.25">
      <c r="A36" s="21">
        <v>44126</v>
      </c>
      <c r="B36" s="15">
        <v>0.875</v>
      </c>
      <c r="C36" s="8" t="s">
        <v>25</v>
      </c>
      <c r="D36" s="8" t="s">
        <v>21</v>
      </c>
      <c r="E36" s="9"/>
      <c r="F36" s="16" t="s">
        <v>81</v>
      </c>
      <c r="G36" s="16"/>
    </row>
    <row r="37" spans="1:8" s="8" customFormat="1" x14ac:dyDescent="0.25">
      <c r="A37" s="20">
        <v>44132</v>
      </c>
      <c r="B37" s="14">
        <v>0.84375</v>
      </c>
      <c r="C37" t="s">
        <v>56</v>
      </c>
      <c r="D37" t="s">
        <v>32</v>
      </c>
      <c r="E37" s="7"/>
      <c r="F37" s="4" t="s">
        <v>78</v>
      </c>
      <c r="G37" s="4"/>
      <c r="H37"/>
    </row>
    <row r="38" spans="1:8" s="8" customFormat="1" x14ac:dyDescent="0.25">
      <c r="A38" s="21">
        <v>44133</v>
      </c>
      <c r="B38" s="15">
        <v>0.8125</v>
      </c>
      <c r="C38" s="8" t="s">
        <v>77</v>
      </c>
      <c r="D38" s="8" t="s">
        <v>46</v>
      </c>
      <c r="E38" s="9"/>
      <c r="F38" s="16" t="s">
        <v>33</v>
      </c>
      <c r="G38" s="16"/>
    </row>
    <row r="39" spans="1:8" s="8" customFormat="1" x14ac:dyDescent="0.25">
      <c r="A39" s="20">
        <v>44133</v>
      </c>
      <c r="B39" s="14">
        <v>0.875</v>
      </c>
      <c r="C39" t="s">
        <v>58</v>
      </c>
      <c r="D39" t="s">
        <v>19</v>
      </c>
      <c r="E39" s="7"/>
      <c r="F39" s="4" t="s">
        <v>78</v>
      </c>
      <c r="G39" s="4"/>
      <c r="H39"/>
    </row>
    <row r="40" spans="1:8" s="8" customFormat="1" x14ac:dyDescent="0.25">
      <c r="A40" s="20">
        <v>44133</v>
      </c>
      <c r="B40" s="14">
        <v>0.875</v>
      </c>
      <c r="C40" t="s">
        <v>47</v>
      </c>
      <c r="D40" t="s">
        <v>28</v>
      </c>
      <c r="E40"/>
      <c r="F40" s="4" t="s">
        <v>78</v>
      </c>
      <c r="G40" s="4"/>
      <c r="H40"/>
    </row>
    <row r="41" spans="1:8" s="8" customFormat="1" x14ac:dyDescent="0.25">
      <c r="A41" s="21">
        <v>44133</v>
      </c>
      <c r="B41" s="15">
        <v>0.875</v>
      </c>
      <c r="C41" s="8" t="s">
        <v>34</v>
      </c>
      <c r="D41" s="8" t="s">
        <v>57</v>
      </c>
      <c r="E41" s="9"/>
      <c r="F41" s="16" t="s">
        <v>26</v>
      </c>
      <c r="G41" s="16"/>
    </row>
    <row r="42" spans="1:8" s="8" customFormat="1" x14ac:dyDescent="0.25">
      <c r="A42" s="20">
        <v>44134</v>
      </c>
      <c r="B42" s="14">
        <v>0.84375</v>
      </c>
      <c r="C42" t="s">
        <v>24</v>
      </c>
      <c r="D42" t="s">
        <v>21</v>
      </c>
      <c r="E42" s="7"/>
      <c r="F42" s="4" t="s">
        <v>78</v>
      </c>
      <c r="G42" s="4"/>
      <c r="H42"/>
    </row>
    <row r="43" spans="1:8" s="8" customFormat="1" x14ac:dyDescent="0.25">
      <c r="A43" s="21">
        <v>44140</v>
      </c>
      <c r="B43" s="15">
        <v>0.8125</v>
      </c>
      <c r="C43" s="8" t="s">
        <v>19</v>
      </c>
      <c r="D43" s="8" t="s">
        <v>59</v>
      </c>
      <c r="F43" s="16" t="s">
        <v>79</v>
      </c>
      <c r="G43" s="16"/>
    </row>
    <row r="44" spans="1:8" s="8" customFormat="1" x14ac:dyDescent="0.25">
      <c r="A44" s="21">
        <v>44140</v>
      </c>
      <c r="B44" s="15">
        <v>0.8125</v>
      </c>
      <c r="C44" s="8" t="s">
        <v>45</v>
      </c>
      <c r="D44" s="8" t="s">
        <v>25</v>
      </c>
      <c r="E44" s="9"/>
      <c r="F44" s="16" t="s">
        <v>33</v>
      </c>
      <c r="G44" s="16"/>
    </row>
    <row r="45" spans="1:8" s="8" customFormat="1" x14ac:dyDescent="0.25">
      <c r="A45" s="20">
        <v>44140</v>
      </c>
      <c r="B45" s="14">
        <v>0.875</v>
      </c>
      <c r="C45" t="s">
        <v>60</v>
      </c>
      <c r="D45" t="s">
        <v>12</v>
      </c>
      <c r="E45" s="3"/>
      <c r="F45" s="4" t="s">
        <v>78</v>
      </c>
      <c r="G45" s="4"/>
      <c r="H45"/>
    </row>
    <row r="46" spans="1:8" s="8" customFormat="1" x14ac:dyDescent="0.25">
      <c r="A46" s="21">
        <v>44140</v>
      </c>
      <c r="B46" s="15">
        <v>0.875</v>
      </c>
      <c r="C46" s="8" t="s">
        <v>9</v>
      </c>
      <c r="D46" s="8" t="s">
        <v>61</v>
      </c>
      <c r="E46" s="17"/>
      <c r="F46" s="16" t="s">
        <v>20</v>
      </c>
      <c r="G46" s="16"/>
    </row>
    <row r="47" spans="1:8" s="8" customFormat="1" x14ac:dyDescent="0.25">
      <c r="A47" s="21">
        <v>44140</v>
      </c>
      <c r="B47" s="15">
        <v>0.875</v>
      </c>
      <c r="C47" s="8" t="s">
        <v>21</v>
      </c>
      <c r="D47" s="8" t="s">
        <v>42</v>
      </c>
      <c r="E47" s="17"/>
      <c r="F47" s="16" t="s">
        <v>31</v>
      </c>
      <c r="G47" s="16"/>
    </row>
    <row r="48" spans="1:8" s="8" customFormat="1" x14ac:dyDescent="0.25">
      <c r="A48" s="20">
        <v>44141</v>
      </c>
      <c r="B48" s="14">
        <v>0.83333333333575998</v>
      </c>
      <c r="C48" t="s">
        <v>62</v>
      </c>
      <c r="D48" t="s">
        <v>28</v>
      </c>
      <c r="E48" s="3"/>
      <c r="F48" s="4" t="s">
        <v>78</v>
      </c>
      <c r="G48" s="4"/>
      <c r="H48"/>
    </row>
    <row r="49" spans="1:8" s="8" customFormat="1" x14ac:dyDescent="0.25">
      <c r="A49" s="20">
        <v>44141</v>
      </c>
      <c r="B49" s="14">
        <v>0.875</v>
      </c>
      <c r="C49" t="s">
        <v>49</v>
      </c>
      <c r="D49" t="s">
        <v>34</v>
      </c>
      <c r="E49" s="7"/>
      <c r="F49" s="4" t="s">
        <v>78</v>
      </c>
      <c r="G49" s="4"/>
      <c r="H49"/>
    </row>
    <row r="50" spans="1:8" s="8" customFormat="1" x14ac:dyDescent="0.25">
      <c r="A50" s="20">
        <v>44147</v>
      </c>
      <c r="B50" s="14">
        <v>0.79166666666424002</v>
      </c>
      <c r="C50" t="s">
        <v>53</v>
      </c>
      <c r="D50" t="s">
        <v>25</v>
      </c>
      <c r="E50" s="7"/>
      <c r="F50" s="4" t="s">
        <v>78</v>
      </c>
      <c r="G50" s="4"/>
      <c r="H50"/>
    </row>
    <row r="51" spans="1:8" s="8" customFormat="1" x14ac:dyDescent="0.25">
      <c r="A51" s="21">
        <v>44147</v>
      </c>
      <c r="B51" s="15">
        <v>0.8125</v>
      </c>
      <c r="C51" s="8" t="s">
        <v>12</v>
      </c>
      <c r="D51" s="8" t="s">
        <v>63</v>
      </c>
      <c r="E51" s="9"/>
      <c r="F51" s="16" t="s">
        <v>81</v>
      </c>
      <c r="G51" s="16"/>
    </row>
    <row r="52" spans="1:8" s="8" customFormat="1" x14ac:dyDescent="0.25">
      <c r="A52" s="21">
        <v>44147</v>
      </c>
      <c r="B52" s="15">
        <v>0.8125</v>
      </c>
      <c r="C52" s="8" t="s">
        <v>77</v>
      </c>
      <c r="D52" s="8" t="s">
        <v>64</v>
      </c>
      <c r="E52" s="9"/>
      <c r="F52" s="16" t="s">
        <v>33</v>
      </c>
      <c r="G52" s="16"/>
    </row>
    <row r="53" spans="1:8" s="8" customFormat="1" x14ac:dyDescent="0.25">
      <c r="A53" s="21">
        <v>44147</v>
      </c>
      <c r="B53" s="15">
        <v>0.875</v>
      </c>
      <c r="C53" s="8" t="s">
        <v>34</v>
      </c>
      <c r="D53" s="8" t="s">
        <v>65</v>
      </c>
      <c r="E53" s="9"/>
      <c r="F53" s="16" t="s">
        <v>26</v>
      </c>
      <c r="G53" s="16"/>
    </row>
    <row r="54" spans="1:8" s="8" customFormat="1" x14ac:dyDescent="0.25">
      <c r="A54" s="20">
        <v>44148</v>
      </c>
      <c r="B54" s="14">
        <v>0.85416666666424002</v>
      </c>
      <c r="C54" t="s">
        <v>52</v>
      </c>
      <c r="D54" t="s">
        <v>9</v>
      </c>
      <c r="E54" s="3"/>
      <c r="F54" s="4" t="s">
        <v>78</v>
      </c>
      <c r="G54" s="4"/>
      <c r="H54"/>
    </row>
    <row r="55" spans="1:8" s="8" customFormat="1" x14ac:dyDescent="0.25">
      <c r="A55" s="20">
        <v>44148</v>
      </c>
      <c r="B55" s="14">
        <v>0.88541666666424002</v>
      </c>
      <c r="C55" t="s">
        <v>37</v>
      </c>
      <c r="D55" t="s">
        <v>45</v>
      </c>
      <c r="E55" s="3"/>
      <c r="F55" s="4" t="s">
        <v>78</v>
      </c>
      <c r="G55" s="4"/>
      <c r="H55"/>
    </row>
    <row r="56" spans="1:8" s="8" customFormat="1" x14ac:dyDescent="0.25">
      <c r="A56" s="20">
        <v>44153</v>
      </c>
      <c r="B56" s="14">
        <v>0.88541666666424002</v>
      </c>
      <c r="C56" t="s">
        <v>66</v>
      </c>
      <c r="D56" t="s">
        <v>19</v>
      </c>
      <c r="E56" s="7"/>
      <c r="F56" s="4" t="s">
        <v>78</v>
      </c>
      <c r="G56" s="4"/>
      <c r="H56"/>
    </row>
    <row r="57" spans="1:8" s="8" customFormat="1" x14ac:dyDescent="0.25">
      <c r="A57" s="21">
        <v>44154</v>
      </c>
      <c r="B57" s="15">
        <v>0.8125</v>
      </c>
      <c r="C57" s="8" t="s">
        <v>45</v>
      </c>
      <c r="D57" s="8" t="s">
        <v>53</v>
      </c>
      <c r="E57" s="9"/>
      <c r="F57" s="16" t="s">
        <v>33</v>
      </c>
      <c r="G57" s="16"/>
    </row>
    <row r="58" spans="1:8" s="8" customFormat="1" x14ac:dyDescent="0.25">
      <c r="A58" s="21">
        <v>44154</v>
      </c>
      <c r="B58" s="15">
        <v>0.8125</v>
      </c>
      <c r="C58" s="8" t="s">
        <v>28</v>
      </c>
      <c r="D58" s="8" t="s">
        <v>44</v>
      </c>
      <c r="E58" s="17"/>
      <c r="F58" s="16" t="s">
        <v>80</v>
      </c>
      <c r="G58" s="16"/>
    </row>
    <row r="59" spans="1:8" s="8" customFormat="1" x14ac:dyDescent="0.25">
      <c r="A59" s="21">
        <v>44154</v>
      </c>
      <c r="B59" s="15">
        <v>0.8125</v>
      </c>
      <c r="C59" s="8" t="s">
        <v>15</v>
      </c>
      <c r="D59" s="8" t="s">
        <v>41</v>
      </c>
      <c r="E59" s="9"/>
      <c r="F59" s="16" t="s">
        <v>81</v>
      </c>
      <c r="G59" s="16"/>
    </row>
    <row r="60" spans="1:8" s="8" customFormat="1" x14ac:dyDescent="0.25">
      <c r="A60" s="21">
        <v>44154</v>
      </c>
      <c r="B60" s="15">
        <v>0.875</v>
      </c>
      <c r="C60" s="8" t="s">
        <v>25</v>
      </c>
      <c r="D60" s="8" t="s">
        <v>22</v>
      </c>
      <c r="E60" s="9"/>
      <c r="F60" s="16" t="s">
        <v>20</v>
      </c>
      <c r="G60" s="16"/>
    </row>
    <row r="61" spans="1:8" s="8" customFormat="1" x14ac:dyDescent="0.25">
      <c r="A61" s="21">
        <v>44154</v>
      </c>
      <c r="B61" s="15">
        <v>0.875</v>
      </c>
      <c r="C61" s="8" t="s">
        <v>21</v>
      </c>
      <c r="D61" s="8" t="s">
        <v>37</v>
      </c>
      <c r="E61" s="9"/>
      <c r="F61" s="16" t="s">
        <v>17</v>
      </c>
      <c r="G61" s="16"/>
    </row>
    <row r="62" spans="1:8" s="8" customFormat="1" x14ac:dyDescent="0.25">
      <c r="A62" s="20">
        <v>44154</v>
      </c>
      <c r="B62" s="14">
        <v>0.875</v>
      </c>
      <c r="C62" t="s">
        <v>13</v>
      </c>
      <c r="D62" t="s">
        <v>12</v>
      </c>
      <c r="E62"/>
      <c r="F62" s="4" t="s">
        <v>78</v>
      </c>
      <c r="G62" s="4"/>
      <c r="H62"/>
    </row>
    <row r="63" spans="1:8" s="8" customFormat="1" x14ac:dyDescent="0.25">
      <c r="A63" s="20">
        <v>44155</v>
      </c>
      <c r="B63" s="14">
        <v>0.83333333333575998</v>
      </c>
      <c r="C63" t="s">
        <v>16</v>
      </c>
      <c r="D63" t="s">
        <v>77</v>
      </c>
      <c r="E63" s="7"/>
      <c r="F63" s="4" t="s">
        <v>78</v>
      </c>
      <c r="G63" s="4"/>
      <c r="H63"/>
    </row>
    <row r="64" spans="1:8" s="8" customFormat="1" x14ac:dyDescent="0.25">
      <c r="A64" s="20">
        <v>44155</v>
      </c>
      <c r="B64" s="14">
        <v>0.86458333333575998</v>
      </c>
      <c r="C64" t="s">
        <v>67</v>
      </c>
      <c r="D64" t="s">
        <v>9</v>
      </c>
      <c r="E64" s="7"/>
      <c r="F64" s="4" t="s">
        <v>78</v>
      </c>
      <c r="G64" s="4"/>
      <c r="H64"/>
    </row>
    <row r="65" spans="1:8" s="8" customFormat="1" x14ac:dyDescent="0.25">
      <c r="A65" s="20">
        <v>44160</v>
      </c>
      <c r="B65" s="14">
        <v>0.84375</v>
      </c>
      <c r="C65" t="s">
        <v>56</v>
      </c>
      <c r="D65" t="s">
        <v>28</v>
      </c>
      <c r="E65" s="7"/>
      <c r="F65" s="4" t="s">
        <v>78</v>
      </c>
      <c r="G65" s="4"/>
      <c r="H65"/>
    </row>
    <row r="66" spans="1:8" s="8" customFormat="1" x14ac:dyDescent="0.25">
      <c r="A66" s="20">
        <v>44160</v>
      </c>
      <c r="B66" s="14">
        <v>0.875</v>
      </c>
      <c r="C66" t="s">
        <v>59</v>
      </c>
      <c r="D66" t="s">
        <v>19</v>
      </c>
      <c r="E66" s="7"/>
      <c r="F66" s="4" t="s">
        <v>78</v>
      </c>
      <c r="G66" s="4"/>
      <c r="H66"/>
    </row>
    <row r="67" spans="1:8" s="8" customFormat="1" x14ac:dyDescent="0.25">
      <c r="A67" s="21">
        <v>44161</v>
      </c>
      <c r="B67" s="15">
        <v>0.8125</v>
      </c>
      <c r="C67" s="8" t="s">
        <v>32</v>
      </c>
      <c r="D67" s="8" t="s">
        <v>62</v>
      </c>
      <c r="E67" s="17"/>
      <c r="F67" s="16" t="s">
        <v>26</v>
      </c>
      <c r="G67" s="16"/>
    </row>
    <row r="68" spans="1:8" s="8" customFormat="1" x14ac:dyDescent="0.25">
      <c r="A68" s="21">
        <v>44161</v>
      </c>
      <c r="B68" s="15">
        <v>0.8125</v>
      </c>
      <c r="C68" s="8" t="s">
        <v>77</v>
      </c>
      <c r="D68" s="8" t="s">
        <v>68</v>
      </c>
      <c r="E68" s="9"/>
      <c r="F68" s="16" t="s">
        <v>31</v>
      </c>
      <c r="G68" s="16"/>
    </row>
    <row r="69" spans="1:8" s="8" customFormat="1" x14ac:dyDescent="0.25">
      <c r="A69" s="21">
        <v>44161</v>
      </c>
      <c r="B69" s="15">
        <v>0.875</v>
      </c>
      <c r="C69" s="8" t="s">
        <v>25</v>
      </c>
      <c r="D69" s="8" t="s">
        <v>45</v>
      </c>
      <c r="E69" s="9"/>
      <c r="F69" s="16" t="s">
        <v>20</v>
      </c>
      <c r="G69" s="16"/>
    </row>
    <row r="70" spans="1:8" s="8" customFormat="1" x14ac:dyDescent="0.25">
      <c r="A70" s="20">
        <v>44161</v>
      </c>
      <c r="B70" s="14">
        <v>0.875</v>
      </c>
      <c r="C70" t="s">
        <v>69</v>
      </c>
      <c r="D70" t="s">
        <v>12</v>
      </c>
      <c r="E70" s="7"/>
      <c r="F70" s="4" t="s">
        <v>78</v>
      </c>
      <c r="G70" s="4"/>
      <c r="H70"/>
    </row>
    <row r="71" spans="1:8" s="8" customFormat="1" x14ac:dyDescent="0.25">
      <c r="A71" s="20">
        <v>44168</v>
      </c>
      <c r="B71" s="14">
        <v>0.79166666666424002</v>
      </c>
      <c r="C71" t="s">
        <v>70</v>
      </c>
      <c r="D71" t="s">
        <v>77</v>
      </c>
      <c r="E71" s="7"/>
      <c r="F71" s="4" t="s">
        <v>78</v>
      </c>
      <c r="G71" s="4"/>
      <c r="H71"/>
    </row>
    <row r="72" spans="1:8" s="8" customFormat="1" x14ac:dyDescent="0.25">
      <c r="A72" s="21">
        <v>44168</v>
      </c>
      <c r="B72" s="15">
        <v>0.8125</v>
      </c>
      <c r="C72" s="8" t="s">
        <v>32</v>
      </c>
      <c r="D72" s="8" t="s">
        <v>71</v>
      </c>
      <c r="E72" s="9"/>
      <c r="F72" s="16" t="s">
        <v>20</v>
      </c>
      <c r="G72" s="16"/>
    </row>
    <row r="73" spans="1:8" s="8" customFormat="1" x14ac:dyDescent="0.25">
      <c r="A73" s="21">
        <v>44168</v>
      </c>
      <c r="B73" s="15">
        <v>0.8125</v>
      </c>
      <c r="C73" s="8" t="s">
        <v>15</v>
      </c>
      <c r="D73" s="8" t="s">
        <v>16</v>
      </c>
      <c r="E73" s="9"/>
      <c r="F73" s="16" t="s">
        <v>26</v>
      </c>
      <c r="G73" s="16"/>
    </row>
    <row r="74" spans="1:8" s="8" customFormat="1" x14ac:dyDescent="0.25">
      <c r="A74" s="20">
        <v>44168</v>
      </c>
      <c r="B74" s="14">
        <v>0.875</v>
      </c>
      <c r="C74" t="s">
        <v>72</v>
      </c>
      <c r="D74" t="s">
        <v>19</v>
      </c>
      <c r="E74" s="7"/>
      <c r="F74" s="4" t="s">
        <v>78</v>
      </c>
      <c r="G74" s="4"/>
      <c r="H74"/>
    </row>
    <row r="75" spans="1:8" s="8" customFormat="1" x14ac:dyDescent="0.25">
      <c r="A75" s="20">
        <v>44169</v>
      </c>
      <c r="B75" s="14">
        <v>0.8125</v>
      </c>
      <c r="C75" t="s">
        <v>73</v>
      </c>
      <c r="D75" t="s">
        <v>12</v>
      </c>
      <c r="E75" s="7"/>
      <c r="F75" s="4" t="s">
        <v>78</v>
      </c>
      <c r="G75" s="4"/>
      <c r="H75"/>
    </row>
    <row r="76" spans="1:8" s="8" customFormat="1" x14ac:dyDescent="0.25">
      <c r="A76" s="21">
        <v>44175</v>
      </c>
      <c r="B76" s="15">
        <v>0.8125</v>
      </c>
      <c r="C76" s="8" t="s">
        <v>19</v>
      </c>
      <c r="D76" s="8" t="s">
        <v>66</v>
      </c>
      <c r="E76" s="9"/>
      <c r="F76" s="16" t="s">
        <v>14</v>
      </c>
      <c r="G76" s="16"/>
    </row>
    <row r="77" spans="1:8" s="8" customFormat="1" x14ac:dyDescent="0.25">
      <c r="A77" s="21">
        <v>44175</v>
      </c>
      <c r="B77" s="15">
        <v>0.8125</v>
      </c>
      <c r="C77" s="8" t="s">
        <v>15</v>
      </c>
      <c r="D77" s="8" t="s">
        <v>64</v>
      </c>
      <c r="E77" s="9"/>
      <c r="F77" s="16" t="s">
        <v>31</v>
      </c>
      <c r="G77" s="16"/>
    </row>
    <row r="78" spans="1:8" s="8" customFormat="1" x14ac:dyDescent="0.25">
      <c r="A78" s="21">
        <v>44175</v>
      </c>
      <c r="B78" s="15">
        <v>0.875</v>
      </c>
      <c r="C78" s="8" t="s">
        <v>34</v>
      </c>
      <c r="D78" s="8" t="s">
        <v>74</v>
      </c>
      <c r="E78" s="9"/>
      <c r="F78" s="16" t="s">
        <v>23</v>
      </c>
      <c r="G78" s="16"/>
    </row>
    <row r="79" spans="1:8" s="8" customFormat="1" x14ac:dyDescent="0.25">
      <c r="A79" s="20">
        <v>44181</v>
      </c>
      <c r="B79" s="14">
        <v>0.85416666666424002</v>
      </c>
      <c r="C79" t="s">
        <v>46</v>
      </c>
      <c r="D79" t="s">
        <v>77</v>
      </c>
      <c r="E79" s="7"/>
      <c r="F79" s="4" t="s">
        <v>78</v>
      </c>
      <c r="G79" s="4"/>
      <c r="H79"/>
    </row>
    <row r="80" spans="1:8" s="8" customFormat="1" x14ac:dyDescent="0.25">
      <c r="A80" s="21">
        <v>44182</v>
      </c>
      <c r="B80" s="15">
        <v>0.8125</v>
      </c>
      <c r="C80" s="8" t="s">
        <v>32</v>
      </c>
      <c r="D80" s="8" t="s">
        <v>44</v>
      </c>
      <c r="E80" s="9"/>
      <c r="F80" s="16" t="s">
        <v>80</v>
      </c>
      <c r="G80" s="16"/>
    </row>
    <row r="81" spans="1:8" s="8" customFormat="1" x14ac:dyDescent="0.25">
      <c r="A81" s="21">
        <v>44182</v>
      </c>
      <c r="B81" s="15">
        <v>0.875</v>
      </c>
      <c r="C81" s="8" t="s">
        <v>9</v>
      </c>
      <c r="D81" s="8" t="s">
        <v>8</v>
      </c>
      <c r="E81" s="17"/>
      <c r="F81" s="16" t="s">
        <v>26</v>
      </c>
      <c r="G81" s="16"/>
    </row>
    <row r="82" spans="1:8" s="8" customFormat="1" x14ac:dyDescent="0.25">
      <c r="A82" s="21">
        <v>44182</v>
      </c>
      <c r="B82" s="15">
        <v>0.875</v>
      </c>
      <c r="C82" s="8" t="s">
        <v>25</v>
      </c>
      <c r="D82" s="8" t="s">
        <v>42</v>
      </c>
      <c r="E82" s="17"/>
      <c r="F82" s="16" t="s">
        <v>20</v>
      </c>
      <c r="G82" s="16"/>
    </row>
    <row r="83" spans="1:8" s="8" customFormat="1" x14ac:dyDescent="0.25">
      <c r="A83" s="20">
        <v>44182</v>
      </c>
      <c r="B83" s="14">
        <v>0.89583333333575998</v>
      </c>
      <c r="C83" t="s">
        <v>68</v>
      </c>
      <c r="D83" t="s">
        <v>15</v>
      </c>
      <c r="E83" s="3"/>
      <c r="F83" s="4" t="s">
        <v>78</v>
      </c>
      <c r="G83" s="4"/>
      <c r="H83"/>
    </row>
    <row r="84" spans="1:8" s="8" customFormat="1" x14ac:dyDescent="0.25">
      <c r="A84" s="20">
        <v>44203</v>
      </c>
      <c r="B84" s="14">
        <v>0.875</v>
      </c>
      <c r="C84" t="s">
        <v>42</v>
      </c>
      <c r="D84" t="s">
        <v>45</v>
      </c>
      <c r="E84" s="7"/>
      <c r="F84" s="4" t="s">
        <v>78</v>
      </c>
      <c r="G84" s="4"/>
      <c r="H84"/>
    </row>
    <row r="85" spans="1:8" s="8" customFormat="1" x14ac:dyDescent="0.25">
      <c r="A85" s="21">
        <v>44210</v>
      </c>
      <c r="B85" s="15">
        <v>0.8125</v>
      </c>
      <c r="C85" s="8" t="s">
        <v>12</v>
      </c>
      <c r="D85" s="8" t="s">
        <v>73</v>
      </c>
      <c r="E85" s="9"/>
      <c r="F85" s="16" t="s">
        <v>81</v>
      </c>
      <c r="G85" s="16"/>
    </row>
    <row r="86" spans="1:8" s="8" customFormat="1" x14ac:dyDescent="0.25">
      <c r="A86" s="21">
        <v>44210</v>
      </c>
      <c r="B86" s="15">
        <v>0.8125</v>
      </c>
      <c r="C86" s="8" t="s">
        <v>28</v>
      </c>
      <c r="D86" s="8" t="s">
        <v>27</v>
      </c>
      <c r="E86" s="17"/>
      <c r="F86" s="16" t="s">
        <v>79</v>
      </c>
      <c r="G86" s="16"/>
    </row>
    <row r="87" spans="1:8" s="8" customFormat="1" x14ac:dyDescent="0.25">
      <c r="A87" s="21">
        <v>44210</v>
      </c>
      <c r="B87" s="15">
        <v>0.875</v>
      </c>
      <c r="C87" s="8" t="s">
        <v>21</v>
      </c>
      <c r="D87" s="8" t="s">
        <v>25</v>
      </c>
      <c r="E87" s="9"/>
      <c r="F87" s="16" t="s">
        <v>17</v>
      </c>
      <c r="G87" s="16"/>
    </row>
    <row r="88" spans="1:8" s="8" customFormat="1" x14ac:dyDescent="0.25">
      <c r="A88" s="20">
        <v>44211</v>
      </c>
      <c r="B88" s="14">
        <v>0.875</v>
      </c>
      <c r="C88" t="s">
        <v>44</v>
      </c>
      <c r="D88" t="s">
        <v>32</v>
      </c>
      <c r="E88" s="7"/>
      <c r="F88" s="4" t="s">
        <v>78</v>
      </c>
      <c r="G88" s="4"/>
      <c r="H88"/>
    </row>
    <row r="89" spans="1:8" s="8" customFormat="1" x14ac:dyDescent="0.25">
      <c r="A89" s="20">
        <v>44211</v>
      </c>
      <c r="B89" s="14">
        <v>0.875</v>
      </c>
      <c r="C89" t="s">
        <v>41</v>
      </c>
      <c r="D89" t="s">
        <v>77</v>
      </c>
      <c r="E89" s="7"/>
      <c r="F89" s="4" t="s">
        <v>78</v>
      </c>
      <c r="G89" s="4"/>
      <c r="H89"/>
    </row>
    <row r="90" spans="1:8" s="8" customFormat="1" x14ac:dyDescent="0.25">
      <c r="A90" s="20">
        <v>44212</v>
      </c>
      <c r="B90" s="14">
        <v>0.78125</v>
      </c>
      <c r="C90" t="s">
        <v>75</v>
      </c>
      <c r="D90" t="s">
        <v>19</v>
      </c>
      <c r="E90" s="7"/>
      <c r="F90" s="4" t="s">
        <v>78</v>
      </c>
      <c r="G90" s="4"/>
      <c r="H90"/>
    </row>
    <row r="91" spans="1:8" s="8" customFormat="1" x14ac:dyDescent="0.25">
      <c r="A91" s="20">
        <v>44215</v>
      </c>
      <c r="B91" s="14">
        <v>0.86458333333575998</v>
      </c>
      <c r="C91" t="s">
        <v>22</v>
      </c>
      <c r="D91" t="s">
        <v>21</v>
      </c>
      <c r="E91" s="7"/>
      <c r="F91" s="4" t="s">
        <v>78</v>
      </c>
      <c r="G91" s="4"/>
      <c r="H91"/>
    </row>
    <row r="92" spans="1:8" s="8" customFormat="1" x14ac:dyDescent="0.25">
      <c r="A92" s="20">
        <v>44217</v>
      </c>
      <c r="B92" s="14">
        <v>0.79166666666424002</v>
      </c>
      <c r="C92" t="s">
        <v>71</v>
      </c>
      <c r="D92" t="s">
        <v>28</v>
      </c>
      <c r="E92" s="7"/>
      <c r="F92" s="4" t="s">
        <v>78</v>
      </c>
      <c r="G92" s="4"/>
      <c r="H92"/>
    </row>
    <row r="93" spans="1:8" s="8" customFormat="1" x14ac:dyDescent="0.25">
      <c r="A93" s="21">
        <v>44217</v>
      </c>
      <c r="B93" s="15">
        <v>0.8125</v>
      </c>
      <c r="C93" s="8" t="s">
        <v>77</v>
      </c>
      <c r="D93" s="8" t="s">
        <v>38</v>
      </c>
      <c r="E93" s="9"/>
      <c r="F93" s="16" t="s">
        <v>29</v>
      </c>
      <c r="G93" s="16"/>
    </row>
    <row r="94" spans="1:8" s="8" customFormat="1" x14ac:dyDescent="0.25">
      <c r="A94" s="21">
        <v>44217</v>
      </c>
      <c r="B94" s="15">
        <v>0.875</v>
      </c>
      <c r="C94" s="8" t="s">
        <v>9</v>
      </c>
      <c r="D94" s="8" t="s">
        <v>67</v>
      </c>
      <c r="E94" s="17"/>
      <c r="F94" s="16" t="s">
        <v>26</v>
      </c>
      <c r="G94" s="16"/>
    </row>
    <row r="95" spans="1:8" s="8" customFormat="1" x14ac:dyDescent="0.25">
      <c r="A95" s="21">
        <v>44217</v>
      </c>
      <c r="B95" s="15">
        <v>0.875</v>
      </c>
      <c r="C95" s="8" t="s">
        <v>34</v>
      </c>
      <c r="D95" s="8" t="s">
        <v>51</v>
      </c>
      <c r="E95" s="9"/>
      <c r="F95" s="16" t="s">
        <v>23</v>
      </c>
      <c r="G95" s="16"/>
    </row>
    <row r="96" spans="1:8" s="8" customFormat="1" x14ac:dyDescent="0.25">
      <c r="A96" s="20">
        <v>44218</v>
      </c>
      <c r="B96" s="14">
        <v>0.83333333333575998</v>
      </c>
      <c r="C96" t="s">
        <v>16</v>
      </c>
      <c r="D96" t="s">
        <v>15</v>
      </c>
      <c r="E96" s="7"/>
      <c r="F96" s="4" t="s">
        <v>78</v>
      </c>
      <c r="G96" s="4"/>
      <c r="H96"/>
    </row>
    <row r="97" spans="1:8" s="8" customFormat="1" x14ac:dyDescent="0.25">
      <c r="A97" s="20">
        <v>44221</v>
      </c>
      <c r="B97" s="14">
        <v>0.85416666666424002</v>
      </c>
      <c r="C97" t="s">
        <v>48</v>
      </c>
      <c r="D97" t="s">
        <v>9</v>
      </c>
      <c r="E97" s="7"/>
      <c r="F97" s="4" t="s">
        <v>78</v>
      </c>
      <c r="G97" s="4"/>
      <c r="H97"/>
    </row>
    <row r="98" spans="1:8" s="8" customFormat="1" x14ac:dyDescent="0.25">
      <c r="A98" s="20">
        <v>44224</v>
      </c>
      <c r="B98" s="14">
        <v>0.79166666666424002</v>
      </c>
      <c r="C98" t="s">
        <v>53</v>
      </c>
      <c r="D98" t="s">
        <v>21</v>
      </c>
      <c r="E98" s="7"/>
      <c r="F98" s="4" t="s">
        <v>78</v>
      </c>
      <c r="G98" s="4"/>
      <c r="H98"/>
    </row>
    <row r="99" spans="1:8" s="8" customFormat="1" x14ac:dyDescent="0.25">
      <c r="A99" s="21">
        <v>44224</v>
      </c>
      <c r="B99" s="15">
        <v>0.8125</v>
      </c>
      <c r="C99" s="8" t="s">
        <v>12</v>
      </c>
      <c r="D99" s="8" t="s">
        <v>36</v>
      </c>
      <c r="E99" s="9"/>
      <c r="F99" s="16" t="s">
        <v>33</v>
      </c>
      <c r="G99" s="16"/>
    </row>
    <row r="100" spans="1:8" s="8" customFormat="1" x14ac:dyDescent="0.25">
      <c r="A100" s="32">
        <v>44224</v>
      </c>
      <c r="B100" s="33">
        <v>0.8125</v>
      </c>
      <c r="C100" s="34" t="s">
        <v>19</v>
      </c>
      <c r="D100" s="34" t="s">
        <v>18</v>
      </c>
      <c r="E100" s="35"/>
      <c r="F100" s="36" t="s">
        <v>80</v>
      </c>
      <c r="G100" s="26"/>
      <c r="H100" s="24"/>
    </row>
    <row r="101" spans="1:8" s="8" customFormat="1" x14ac:dyDescent="0.25">
      <c r="A101" s="21">
        <v>44224</v>
      </c>
      <c r="B101" s="15">
        <v>0.8125</v>
      </c>
      <c r="C101" s="8" t="s">
        <v>15</v>
      </c>
      <c r="D101" s="8" t="s">
        <v>68</v>
      </c>
      <c r="E101" s="9"/>
      <c r="F101" s="16" t="s">
        <v>31</v>
      </c>
      <c r="G101" s="16"/>
    </row>
    <row r="102" spans="1:8" s="24" customFormat="1" x14ac:dyDescent="0.25">
      <c r="A102" s="22">
        <v>44224</v>
      </c>
      <c r="B102" s="23">
        <v>0.8125</v>
      </c>
      <c r="C102" s="24" t="s">
        <v>77</v>
      </c>
      <c r="D102" s="24" t="s">
        <v>16</v>
      </c>
      <c r="E102" s="25"/>
      <c r="F102" s="26" t="s">
        <v>29</v>
      </c>
      <c r="G102" s="16"/>
      <c r="H102" s="8"/>
    </row>
    <row r="103" spans="1:8" s="8" customFormat="1" x14ac:dyDescent="0.25">
      <c r="A103" s="21">
        <v>44231</v>
      </c>
      <c r="B103" s="15">
        <v>0.8125</v>
      </c>
      <c r="C103" s="8" t="s">
        <v>12</v>
      </c>
      <c r="D103" s="8" t="s">
        <v>69</v>
      </c>
      <c r="E103" s="9"/>
      <c r="F103" s="16" t="s">
        <v>17</v>
      </c>
      <c r="G103" s="16"/>
    </row>
    <row r="104" spans="1:8" s="8" customFormat="1" x14ac:dyDescent="0.25">
      <c r="A104" s="21">
        <v>44231</v>
      </c>
      <c r="B104" s="15">
        <v>0.8125</v>
      </c>
      <c r="C104" s="8" t="s">
        <v>77</v>
      </c>
      <c r="D104" s="8" t="s">
        <v>15</v>
      </c>
      <c r="E104" s="9"/>
      <c r="F104" s="16" t="s">
        <v>31</v>
      </c>
      <c r="G104" s="16"/>
    </row>
    <row r="105" spans="1:8" s="8" customFormat="1" x14ac:dyDescent="0.25">
      <c r="A105" s="21">
        <v>44231</v>
      </c>
      <c r="B105" s="15">
        <v>0.875</v>
      </c>
      <c r="C105" s="8" t="s">
        <v>34</v>
      </c>
      <c r="D105" s="8" t="s">
        <v>54</v>
      </c>
      <c r="E105" s="9"/>
      <c r="F105" s="16" t="s">
        <v>23</v>
      </c>
      <c r="G105" s="16"/>
    </row>
    <row r="106" spans="1:8" s="8" customFormat="1" x14ac:dyDescent="0.25">
      <c r="A106" s="20">
        <v>44231</v>
      </c>
      <c r="B106" s="14">
        <v>0.875</v>
      </c>
      <c r="C106" t="s">
        <v>30</v>
      </c>
      <c r="D106" t="s">
        <v>19</v>
      </c>
      <c r="E106" s="7"/>
      <c r="F106" s="4" t="s">
        <v>78</v>
      </c>
      <c r="G106" s="4"/>
      <c r="H106"/>
    </row>
    <row r="107" spans="1:8" s="8" customFormat="1" x14ac:dyDescent="0.25">
      <c r="A107" s="20">
        <v>44232</v>
      </c>
      <c r="B107" s="14">
        <v>0.88541666666424002</v>
      </c>
      <c r="C107" t="s">
        <v>37</v>
      </c>
      <c r="D107" t="s">
        <v>25</v>
      </c>
      <c r="E107" s="3"/>
      <c r="F107" s="4" t="s">
        <v>78</v>
      </c>
      <c r="G107" s="4"/>
      <c r="H107"/>
    </row>
    <row r="108" spans="1:8" s="8" customFormat="1" x14ac:dyDescent="0.25">
      <c r="A108" s="20">
        <v>44237</v>
      </c>
      <c r="B108" s="14">
        <v>0.85416666666424002</v>
      </c>
      <c r="C108" t="s">
        <v>46</v>
      </c>
      <c r="D108" t="s">
        <v>15</v>
      </c>
      <c r="E108" s="7"/>
      <c r="F108" s="4" t="s">
        <v>78</v>
      </c>
      <c r="G108" s="4"/>
      <c r="H108"/>
    </row>
    <row r="109" spans="1:8" s="8" customFormat="1" x14ac:dyDescent="0.25">
      <c r="A109" s="21">
        <v>44238</v>
      </c>
      <c r="B109" s="15">
        <v>0.8125</v>
      </c>
      <c r="C109" s="8" t="s">
        <v>45</v>
      </c>
      <c r="D109" s="8" t="s">
        <v>21</v>
      </c>
      <c r="E109" s="9"/>
      <c r="F109" s="16" t="s">
        <v>17</v>
      </c>
      <c r="G109" s="16"/>
    </row>
    <row r="110" spans="1:8" s="8" customFormat="1" x14ac:dyDescent="0.25">
      <c r="A110" s="20">
        <v>44244</v>
      </c>
      <c r="B110" s="14">
        <v>0.875</v>
      </c>
      <c r="C110" t="s">
        <v>64</v>
      </c>
      <c r="D110" t="s">
        <v>77</v>
      </c>
      <c r="E110" s="7"/>
      <c r="F110" s="4" t="s">
        <v>78</v>
      </c>
      <c r="G110" s="4"/>
      <c r="H110"/>
    </row>
    <row r="111" spans="1:8" s="8" customFormat="1" x14ac:dyDescent="0.25">
      <c r="A111" s="21">
        <v>44245</v>
      </c>
      <c r="B111" s="15">
        <v>0.8125</v>
      </c>
      <c r="C111" s="8" t="s">
        <v>28</v>
      </c>
      <c r="D111" s="8" t="s">
        <v>56</v>
      </c>
      <c r="E111" s="17"/>
      <c r="F111" s="16" t="s">
        <v>29</v>
      </c>
      <c r="G111" s="16"/>
    </row>
    <row r="112" spans="1:8" s="8" customFormat="1" x14ac:dyDescent="0.25">
      <c r="A112" s="21">
        <v>44245</v>
      </c>
      <c r="B112" s="15">
        <v>0.8125</v>
      </c>
      <c r="C112" s="8" t="s">
        <v>32</v>
      </c>
      <c r="D112" s="8" t="s">
        <v>47</v>
      </c>
      <c r="E112" s="9"/>
      <c r="F112" s="16" t="s">
        <v>80</v>
      </c>
      <c r="G112" s="16"/>
    </row>
    <row r="113" spans="1:8" x14ac:dyDescent="0.25">
      <c r="A113" s="20">
        <v>44245</v>
      </c>
      <c r="B113" s="14">
        <v>0.89583333333575998</v>
      </c>
      <c r="C113" t="s">
        <v>50</v>
      </c>
      <c r="D113" t="s">
        <v>19</v>
      </c>
      <c r="E113" s="3"/>
      <c r="F113" s="4" t="s">
        <v>78</v>
      </c>
    </row>
    <row r="114" spans="1:8" x14ac:dyDescent="0.25">
      <c r="A114" s="20">
        <v>44245</v>
      </c>
      <c r="B114" s="14">
        <v>0.89583333333575998</v>
      </c>
      <c r="C114" t="s">
        <v>70</v>
      </c>
      <c r="D114" t="s">
        <v>15</v>
      </c>
      <c r="E114" s="7"/>
      <c r="F114" s="4" t="s">
        <v>78</v>
      </c>
    </row>
    <row r="115" spans="1:8" x14ac:dyDescent="0.25">
      <c r="A115" s="20">
        <v>44252</v>
      </c>
      <c r="B115" s="14">
        <v>0.79166666666424002</v>
      </c>
      <c r="C115" t="s">
        <v>71</v>
      </c>
      <c r="D115" t="s">
        <v>32</v>
      </c>
      <c r="E115" s="7"/>
      <c r="F115" s="4" t="s">
        <v>78</v>
      </c>
    </row>
    <row r="116" spans="1:8" x14ac:dyDescent="0.25">
      <c r="A116" s="21">
        <v>44252</v>
      </c>
      <c r="B116" s="15">
        <v>0.8125</v>
      </c>
      <c r="C116" s="8" t="s">
        <v>45</v>
      </c>
      <c r="D116" s="8" t="s">
        <v>22</v>
      </c>
      <c r="E116" s="9"/>
      <c r="F116" s="16" t="s">
        <v>80</v>
      </c>
      <c r="G116" s="16"/>
      <c r="H116" s="8"/>
    </row>
    <row r="117" spans="1:8" x14ac:dyDescent="0.25">
      <c r="A117" s="21">
        <v>44252</v>
      </c>
      <c r="B117" s="15">
        <v>0.8125</v>
      </c>
      <c r="C117" s="8" t="s">
        <v>28</v>
      </c>
      <c r="D117" s="8" t="s">
        <v>47</v>
      </c>
      <c r="E117" s="9"/>
      <c r="F117" s="16" t="s">
        <v>14</v>
      </c>
      <c r="G117" s="16"/>
      <c r="H117" s="8"/>
    </row>
    <row r="118" spans="1:8" x14ac:dyDescent="0.25">
      <c r="A118" s="21">
        <v>44252</v>
      </c>
      <c r="B118" s="15">
        <v>0.8125</v>
      </c>
      <c r="C118" s="8" t="s">
        <v>15</v>
      </c>
      <c r="D118" s="8" t="s">
        <v>70</v>
      </c>
      <c r="E118" s="17"/>
      <c r="F118" s="16" t="s">
        <v>23</v>
      </c>
      <c r="G118" s="16"/>
      <c r="H118" s="8"/>
    </row>
    <row r="119" spans="1:8" x14ac:dyDescent="0.25">
      <c r="A119" s="21">
        <v>44252</v>
      </c>
      <c r="B119" s="15">
        <v>0.875</v>
      </c>
      <c r="C119" s="8" t="s">
        <v>9</v>
      </c>
      <c r="D119" s="8" t="s">
        <v>76</v>
      </c>
      <c r="E119" s="9"/>
      <c r="F119" s="16" t="s">
        <v>26</v>
      </c>
      <c r="G119" s="16"/>
      <c r="H119" s="8"/>
    </row>
    <row r="120" spans="1:8" x14ac:dyDescent="0.25">
      <c r="A120" s="20">
        <v>44258</v>
      </c>
      <c r="B120" s="14">
        <v>0.88541666666424002</v>
      </c>
      <c r="C120" t="s">
        <v>40</v>
      </c>
      <c r="D120" t="s">
        <v>12</v>
      </c>
      <c r="E120" s="3"/>
      <c r="F120" s="4" t="s">
        <v>78</v>
      </c>
    </row>
    <row r="121" spans="1:8" x14ac:dyDescent="0.25">
      <c r="A121" s="21">
        <v>44259</v>
      </c>
      <c r="B121" s="15">
        <v>0.8125</v>
      </c>
      <c r="C121" s="8" t="s">
        <v>19</v>
      </c>
      <c r="D121" s="8" t="s">
        <v>75</v>
      </c>
      <c r="E121" s="9"/>
      <c r="F121" s="16" t="s">
        <v>14</v>
      </c>
      <c r="G121" s="16"/>
      <c r="H121" s="8"/>
    </row>
    <row r="122" spans="1:8" x14ac:dyDescent="0.25">
      <c r="A122" s="21">
        <v>44259</v>
      </c>
      <c r="B122" s="15">
        <v>0.8125</v>
      </c>
      <c r="C122" s="8" t="s">
        <v>32</v>
      </c>
      <c r="D122" s="8" t="s">
        <v>28</v>
      </c>
      <c r="E122" s="17"/>
      <c r="F122" s="16" t="s">
        <v>79</v>
      </c>
      <c r="G122" s="16"/>
      <c r="H122" s="8"/>
    </row>
    <row r="123" spans="1:8" x14ac:dyDescent="0.25">
      <c r="A123" s="20">
        <v>44259</v>
      </c>
      <c r="B123" s="14">
        <v>0.875</v>
      </c>
      <c r="C123" t="s">
        <v>68</v>
      </c>
      <c r="D123" t="s">
        <v>77</v>
      </c>
      <c r="E123" s="7"/>
      <c r="F123" s="4" t="s">
        <v>78</v>
      </c>
    </row>
    <row r="124" spans="1:8" x14ac:dyDescent="0.25">
      <c r="A124" s="21">
        <v>44259</v>
      </c>
      <c r="B124" s="15">
        <v>0.875</v>
      </c>
      <c r="C124" s="8" t="s">
        <v>34</v>
      </c>
      <c r="D124" s="8" t="s">
        <v>43</v>
      </c>
      <c r="E124" s="9"/>
      <c r="F124" s="16" t="s">
        <v>23</v>
      </c>
      <c r="G124" s="16"/>
      <c r="H124" s="8"/>
    </row>
    <row r="125" spans="1:8" x14ac:dyDescent="0.25">
      <c r="A125" s="20">
        <v>44260</v>
      </c>
      <c r="B125" s="14">
        <v>0.84375</v>
      </c>
      <c r="C125" t="s">
        <v>24</v>
      </c>
      <c r="D125" t="s">
        <v>45</v>
      </c>
      <c r="E125" s="7"/>
      <c r="F125" s="4" t="s">
        <v>78</v>
      </c>
    </row>
    <row r="126" spans="1:8" x14ac:dyDescent="0.25">
      <c r="A126" s="20">
        <v>44260</v>
      </c>
      <c r="B126" s="14">
        <v>0.88541666666424002</v>
      </c>
      <c r="C126" t="s">
        <v>61</v>
      </c>
      <c r="D126" t="s">
        <v>9</v>
      </c>
      <c r="E126" s="3"/>
      <c r="F126" s="4" t="s">
        <v>78</v>
      </c>
    </row>
    <row r="127" spans="1:8" x14ac:dyDescent="0.25">
      <c r="A127" s="20">
        <v>44265</v>
      </c>
      <c r="B127" s="14">
        <v>0.875</v>
      </c>
      <c r="C127" t="s">
        <v>27</v>
      </c>
      <c r="D127" t="s">
        <v>28</v>
      </c>
      <c r="E127" s="3"/>
      <c r="F127" s="4" t="s">
        <v>78</v>
      </c>
    </row>
    <row r="128" spans="1:8" x14ac:dyDescent="0.25">
      <c r="A128" s="21">
        <v>44266</v>
      </c>
      <c r="B128" s="15">
        <v>0.8125</v>
      </c>
      <c r="C128" s="8" t="s">
        <v>19</v>
      </c>
      <c r="D128" s="8" t="s">
        <v>72</v>
      </c>
      <c r="E128" s="17"/>
      <c r="F128" s="16" t="s">
        <v>14</v>
      </c>
      <c r="G128" s="16"/>
      <c r="H128" s="8"/>
    </row>
    <row r="129" spans="1:8" x14ac:dyDescent="0.25">
      <c r="A129" s="21">
        <v>44266</v>
      </c>
      <c r="B129" s="15">
        <v>0.875</v>
      </c>
      <c r="C129" s="8" t="s">
        <v>25</v>
      </c>
      <c r="D129" s="8" t="s">
        <v>24</v>
      </c>
      <c r="E129" s="17"/>
      <c r="F129" s="16" t="s">
        <v>20</v>
      </c>
      <c r="G129" s="16"/>
      <c r="H129" s="8"/>
    </row>
    <row r="130" spans="1:8" x14ac:dyDescent="0.25">
      <c r="A130" s="21">
        <v>44266</v>
      </c>
      <c r="B130" s="15">
        <v>0.875</v>
      </c>
      <c r="C130" s="8" t="s">
        <v>21</v>
      </c>
      <c r="D130" s="8" t="s">
        <v>45</v>
      </c>
      <c r="E130" s="9"/>
      <c r="F130" s="16" t="s">
        <v>17</v>
      </c>
      <c r="G130" s="16"/>
      <c r="H130" s="8"/>
    </row>
    <row r="131" spans="1:8" x14ac:dyDescent="0.25">
      <c r="A131" s="20">
        <v>44267</v>
      </c>
      <c r="B131" s="14">
        <v>0.875</v>
      </c>
      <c r="C131" t="s">
        <v>65</v>
      </c>
      <c r="D131" t="s">
        <v>34</v>
      </c>
      <c r="E131" s="7"/>
      <c r="F131" s="4" t="s">
        <v>78</v>
      </c>
    </row>
    <row r="132" spans="1:8" x14ac:dyDescent="0.25">
      <c r="A132" s="20">
        <v>44267</v>
      </c>
      <c r="B132" s="14">
        <v>0.875</v>
      </c>
      <c r="C132" t="s">
        <v>41</v>
      </c>
      <c r="D132" t="s">
        <v>15</v>
      </c>
      <c r="E132" s="6"/>
      <c r="F132" s="4" t="s">
        <v>78</v>
      </c>
    </row>
    <row r="133" spans="1:8" s="5" customFormat="1" x14ac:dyDescent="0.25">
      <c r="A133" s="32">
        <v>44273</v>
      </c>
      <c r="B133" s="33">
        <v>0.8125</v>
      </c>
      <c r="C133" s="34" t="s">
        <v>19</v>
      </c>
      <c r="D133" s="34" t="s">
        <v>39</v>
      </c>
      <c r="E133" s="35"/>
      <c r="F133" s="36" t="s">
        <v>29</v>
      </c>
      <c r="G133" s="26"/>
      <c r="H133" s="24"/>
    </row>
    <row r="134" spans="1:8" x14ac:dyDescent="0.25">
      <c r="A134" s="21">
        <v>44273</v>
      </c>
      <c r="B134" s="15">
        <v>0.8125</v>
      </c>
      <c r="C134" s="8" t="s">
        <v>28</v>
      </c>
      <c r="D134" s="8" t="s">
        <v>62</v>
      </c>
      <c r="E134" s="9"/>
      <c r="F134" s="16" t="s">
        <v>79</v>
      </c>
      <c r="G134" s="16"/>
      <c r="H134" s="8"/>
    </row>
    <row r="135" spans="1:8" x14ac:dyDescent="0.25">
      <c r="A135" s="21">
        <v>44273</v>
      </c>
      <c r="B135" s="15">
        <v>0.8125</v>
      </c>
      <c r="C135" s="8" t="s">
        <v>32</v>
      </c>
      <c r="D135" s="8" t="s">
        <v>27</v>
      </c>
      <c r="E135" s="17"/>
      <c r="F135" s="16" t="s">
        <v>79</v>
      </c>
      <c r="G135" s="16"/>
      <c r="H135" s="8"/>
    </row>
    <row r="136" spans="1:8" x14ac:dyDescent="0.25">
      <c r="A136" s="20">
        <v>44273</v>
      </c>
      <c r="B136" s="14">
        <v>0.875</v>
      </c>
      <c r="C136" t="s">
        <v>55</v>
      </c>
      <c r="D136" t="s">
        <v>9</v>
      </c>
      <c r="E136" s="3"/>
      <c r="F136" s="4" t="s">
        <v>78</v>
      </c>
    </row>
    <row r="137" spans="1:8" x14ac:dyDescent="0.25">
      <c r="A137" s="20">
        <v>44273</v>
      </c>
      <c r="B137" s="14">
        <v>0.875</v>
      </c>
      <c r="C137" t="s">
        <v>63</v>
      </c>
      <c r="D137" t="s">
        <v>12</v>
      </c>
      <c r="E137" s="3"/>
      <c r="F137" s="4" t="s">
        <v>78</v>
      </c>
    </row>
    <row r="138" spans="1:8" x14ac:dyDescent="0.25">
      <c r="A138" s="21">
        <v>44280</v>
      </c>
      <c r="B138" s="15">
        <v>0.8125</v>
      </c>
      <c r="C138" s="8" t="s">
        <v>12</v>
      </c>
      <c r="D138" s="8" t="s">
        <v>13</v>
      </c>
      <c r="E138" s="17"/>
      <c r="F138" s="16" t="s">
        <v>29</v>
      </c>
      <c r="G138" s="16"/>
      <c r="H138" s="8"/>
    </row>
    <row r="139" spans="1:8" x14ac:dyDescent="0.25">
      <c r="A139" s="21">
        <v>44280</v>
      </c>
      <c r="B139" s="15">
        <v>0.8125</v>
      </c>
      <c r="C139" s="8" t="s">
        <v>15</v>
      </c>
      <c r="D139" s="8" t="s">
        <v>38</v>
      </c>
      <c r="E139" s="9"/>
      <c r="F139" s="16" t="s">
        <v>31</v>
      </c>
      <c r="G139" s="16"/>
      <c r="H139" s="8"/>
    </row>
    <row r="140" spans="1:8" x14ac:dyDescent="0.25">
      <c r="A140" s="32">
        <v>44280</v>
      </c>
      <c r="B140" s="33">
        <v>0.875</v>
      </c>
      <c r="C140" s="34" t="s">
        <v>18</v>
      </c>
      <c r="D140" s="34" t="s">
        <v>19</v>
      </c>
      <c r="E140" s="35"/>
      <c r="F140" s="36" t="s">
        <v>78</v>
      </c>
      <c r="G140" s="30"/>
      <c r="H140" s="5"/>
    </row>
    <row r="141" spans="1:8" s="5" customFormat="1" x14ac:dyDescent="0.25">
      <c r="A141" s="21">
        <v>44280</v>
      </c>
      <c r="B141" s="15">
        <v>0.875</v>
      </c>
      <c r="C141" s="8" t="s">
        <v>21</v>
      </c>
      <c r="D141" s="8" t="s">
        <v>24</v>
      </c>
      <c r="E141" s="9"/>
      <c r="F141" s="16" t="s">
        <v>17</v>
      </c>
      <c r="G141" s="16"/>
      <c r="H141" s="8"/>
    </row>
    <row r="142" spans="1:8" x14ac:dyDescent="0.25">
      <c r="A142" s="20">
        <v>44280</v>
      </c>
      <c r="B142" s="14">
        <v>0.875</v>
      </c>
      <c r="C142" t="s">
        <v>57</v>
      </c>
      <c r="D142" t="s">
        <v>34</v>
      </c>
      <c r="E142" s="7"/>
      <c r="F142" s="4" t="s">
        <v>78</v>
      </c>
    </row>
    <row r="143" spans="1:8" x14ac:dyDescent="0.25">
      <c r="A143" s="20">
        <v>44281</v>
      </c>
      <c r="B143" s="14">
        <v>0.83333333333575998</v>
      </c>
      <c r="C143" t="s">
        <v>62</v>
      </c>
      <c r="D143" t="s">
        <v>32</v>
      </c>
      <c r="E143" s="3"/>
      <c r="F143" s="4" t="s">
        <v>78</v>
      </c>
    </row>
    <row r="144" spans="1:8" x14ac:dyDescent="0.25">
      <c r="A144" s="20">
        <v>44281</v>
      </c>
      <c r="B144" s="14">
        <v>0.875</v>
      </c>
      <c r="C144" t="s">
        <v>76</v>
      </c>
      <c r="D144" t="s">
        <v>9</v>
      </c>
      <c r="E144" s="7"/>
      <c r="F144" s="4" t="s">
        <v>78</v>
      </c>
    </row>
    <row r="145" spans="1:8" x14ac:dyDescent="0.25">
      <c r="A145" s="20">
        <v>44286</v>
      </c>
      <c r="B145" s="14">
        <v>0.875</v>
      </c>
      <c r="C145" t="s">
        <v>64</v>
      </c>
      <c r="D145" t="s">
        <v>15</v>
      </c>
      <c r="E145" s="7"/>
      <c r="F145" s="4" t="s">
        <v>78</v>
      </c>
    </row>
    <row r="146" spans="1:8" x14ac:dyDescent="0.25">
      <c r="A146" s="21">
        <v>44287</v>
      </c>
      <c r="B146" s="15">
        <v>0.8125</v>
      </c>
      <c r="C146" s="8" t="s">
        <v>45</v>
      </c>
      <c r="D146" s="8" t="s">
        <v>37</v>
      </c>
      <c r="E146" s="9"/>
      <c r="F146" s="16" t="s">
        <v>79</v>
      </c>
      <c r="G146" s="16"/>
      <c r="H146" s="8"/>
    </row>
    <row r="147" spans="1:8" x14ac:dyDescent="0.25">
      <c r="A147" s="20">
        <v>44287</v>
      </c>
      <c r="B147" s="14">
        <v>0.875</v>
      </c>
      <c r="C147" t="s">
        <v>42</v>
      </c>
      <c r="D147" t="s">
        <v>25</v>
      </c>
      <c r="E147" s="7"/>
      <c r="F147" s="4" t="s">
        <v>78</v>
      </c>
    </row>
    <row r="148" spans="1:8" x14ac:dyDescent="0.25">
      <c r="A148" s="21">
        <v>44294</v>
      </c>
      <c r="B148" s="15">
        <v>0.8125</v>
      </c>
      <c r="C148" s="8" t="s">
        <v>12</v>
      </c>
      <c r="D148" s="8" t="s">
        <v>60</v>
      </c>
      <c r="E148" s="9"/>
      <c r="F148" s="16" t="s">
        <v>29</v>
      </c>
      <c r="G148" s="16"/>
      <c r="H148" s="8"/>
    </row>
    <row r="149" spans="1:8" x14ac:dyDescent="0.25">
      <c r="A149" s="21">
        <v>44294</v>
      </c>
      <c r="B149" s="15">
        <v>0.8125</v>
      </c>
      <c r="C149" s="8" t="s">
        <v>19</v>
      </c>
      <c r="D149" s="8" t="s">
        <v>58</v>
      </c>
      <c r="E149" s="9"/>
      <c r="F149" s="16" t="s">
        <v>31</v>
      </c>
      <c r="G149" s="16"/>
      <c r="H149" s="8"/>
    </row>
    <row r="150" spans="1:8" x14ac:dyDescent="0.25">
      <c r="A150" s="21">
        <v>44294</v>
      </c>
      <c r="B150" s="15">
        <v>0.8125</v>
      </c>
      <c r="C150" s="8" t="s">
        <v>32</v>
      </c>
      <c r="D150" s="8" t="s">
        <v>56</v>
      </c>
      <c r="E150" s="9"/>
      <c r="F150" s="16" t="s">
        <v>80</v>
      </c>
      <c r="G150" s="16"/>
      <c r="H150" s="8"/>
    </row>
    <row r="151" spans="1:8" x14ac:dyDescent="0.25">
      <c r="A151" s="20">
        <v>44294</v>
      </c>
      <c r="B151" s="14">
        <v>0.875</v>
      </c>
      <c r="C151" t="s">
        <v>35</v>
      </c>
      <c r="D151" t="s">
        <v>34</v>
      </c>
      <c r="E151" s="7"/>
      <c r="F151" s="16" t="s">
        <v>78</v>
      </c>
    </row>
    <row r="152" spans="1:8" x14ac:dyDescent="0.25">
      <c r="A152" s="21">
        <v>44301</v>
      </c>
      <c r="B152" s="15">
        <v>0.8125</v>
      </c>
      <c r="C152" s="8" t="s">
        <v>28</v>
      </c>
      <c r="D152" s="8" t="s">
        <v>71</v>
      </c>
      <c r="E152" s="9"/>
      <c r="F152" s="16" t="s">
        <v>79</v>
      </c>
      <c r="G152" s="16"/>
      <c r="H152" s="8"/>
    </row>
    <row r="153" spans="1:8" x14ac:dyDescent="0.25">
      <c r="A153" s="21">
        <v>44301</v>
      </c>
      <c r="B153" s="15">
        <v>0.8125</v>
      </c>
      <c r="C153" s="8" t="s">
        <v>77</v>
      </c>
      <c r="D153" s="8" t="s">
        <v>70</v>
      </c>
      <c r="E153" s="9"/>
      <c r="F153" s="16" t="s">
        <v>33</v>
      </c>
      <c r="G153" s="16"/>
      <c r="H153" s="8"/>
    </row>
    <row r="154" spans="1:8" x14ac:dyDescent="0.25">
      <c r="A154" s="21">
        <v>44301</v>
      </c>
      <c r="B154" s="15">
        <v>0.875</v>
      </c>
      <c r="C154" s="8" t="s">
        <v>25</v>
      </c>
      <c r="D154" s="8" t="s">
        <v>53</v>
      </c>
      <c r="E154" s="9"/>
      <c r="F154" s="16" t="s">
        <v>17</v>
      </c>
      <c r="G154" s="16"/>
      <c r="H154" s="8"/>
    </row>
    <row r="155" spans="1:8" x14ac:dyDescent="0.25">
      <c r="A155" s="20">
        <v>44302</v>
      </c>
      <c r="B155" s="14">
        <v>0.85416666666424002</v>
      </c>
      <c r="C155" t="s">
        <v>74</v>
      </c>
      <c r="D155" t="s">
        <v>34</v>
      </c>
      <c r="E155" s="7"/>
      <c r="F155" s="16" t="s">
        <v>78</v>
      </c>
    </row>
  </sheetData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>&amp;L&amp;"-,Vet"Wedstrijdschema Hou Stand Recreanten, versie &amp;D</oddHeader>
    <oddFooter xml:space="preserve">&amp;LLet op: Er kunnen wijzingen zijn die hierin nog niet zijn verwerkt. Kijk voor het meest actuele wedstrijdschema op Nevobo.nl of de Nevobo-app 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BFF24903848C41A6512121B1BC9894" ma:contentTypeVersion="10" ma:contentTypeDescription="Create a new document." ma:contentTypeScope="" ma:versionID="839114c3842629d0f2047b588e73f689">
  <xsd:schema xmlns:xsd="http://www.w3.org/2001/XMLSchema" xmlns:xs="http://www.w3.org/2001/XMLSchema" xmlns:p="http://schemas.microsoft.com/office/2006/metadata/properties" xmlns:ns3="db6450fd-3b88-49cd-a944-404aa0cb08d9" targetNamespace="http://schemas.microsoft.com/office/2006/metadata/properties" ma:root="true" ma:fieldsID="614dc4fb0f126664e926c58949a9b325" ns3:_="">
    <xsd:import namespace="db6450fd-3b88-49cd-a944-404aa0cb08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450fd-3b88-49cd-a944-404aa0cb0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0712F2-92D4-4DA5-BBE8-58A13D2DB8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6450fd-3b88-49cd-a944-404aa0cb0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AF61C7-E5F0-4EBD-A832-C7AB8E1324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09B540-598D-4996-9931-18DFC8A27B87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db6450fd-3b88-49cd-a944-404aa0cb08d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Blad1</vt:lpstr>
      <vt:lpstr>Blad1!Print_Titles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Esther Slouwerhof</dc:creator>
  <cp:keywords/>
  <dc:description/>
  <cp:lastModifiedBy>Sophie de Roda Husman</cp:lastModifiedBy>
  <cp:revision/>
  <dcterms:created xsi:type="dcterms:W3CDTF">2019-07-29T17:08:06Z</dcterms:created>
  <dcterms:modified xsi:type="dcterms:W3CDTF">2020-09-19T19:54:06Z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0x010100A0BFF24903848C41A6512121B1BC9894</vt:lpwstr>
  </property>
</Properties>
</file>